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Лист1" sheetId="1" r:id="rId1"/>
  </sheets>
  <definedNames>
    <definedName name="_xlnm.Print_Titles" localSheetId="0">Лист1!$3:$5</definedName>
    <definedName name="_xlnm.Print_Area" localSheetId="0">Лист1!$A$1:$H$351</definedName>
  </definedNames>
  <calcPr calcId="162913"/>
</workbook>
</file>

<file path=xl/calcChain.xml><?xml version="1.0" encoding="utf-8"?>
<calcChain xmlns="http://schemas.openxmlformats.org/spreadsheetml/2006/main">
  <c r="G351" i="1" l="1"/>
  <c r="G350" i="1"/>
  <c r="G349" i="1"/>
  <c r="G347" i="1"/>
  <c r="G346" i="1"/>
  <c r="G345" i="1"/>
  <c r="G344" i="1"/>
  <c r="G342" i="1"/>
  <c r="G341" i="1"/>
  <c r="G338" i="1"/>
  <c r="G337" i="1"/>
  <c r="G336" i="1"/>
  <c r="G334" i="1"/>
  <c r="G333" i="1"/>
  <c r="G332" i="1"/>
  <c r="G331" i="1"/>
  <c r="G328" i="1"/>
  <c r="G327" i="1"/>
  <c r="G326" i="1"/>
  <c r="G325" i="1"/>
  <c r="G324" i="1"/>
  <c r="G323" i="1"/>
  <c r="G322" i="1"/>
  <c r="G321" i="1"/>
  <c r="G320" i="1"/>
  <c r="G319" i="1"/>
  <c r="G317" i="1"/>
  <c r="G316" i="1"/>
  <c r="G315" i="1"/>
  <c r="G314" i="1"/>
  <c r="G313" i="1"/>
  <c r="G311" i="1"/>
  <c r="G310" i="1"/>
  <c r="G309" i="1"/>
  <c r="G308" i="1"/>
  <c r="G306" i="1"/>
  <c r="G305" i="1"/>
  <c r="G301" i="1"/>
  <c r="G300" i="1"/>
  <c r="G297" i="1"/>
  <c r="I296" i="1"/>
  <c r="G296" i="1"/>
  <c r="I295" i="1"/>
  <c r="G295" i="1"/>
  <c r="G293" i="1"/>
  <c r="G292" i="1"/>
  <c r="G291" i="1"/>
  <c r="G288" i="1"/>
  <c r="G287" i="1"/>
  <c r="G286" i="1"/>
  <c r="G283" i="1"/>
  <c r="G282" i="1"/>
  <c r="G281" i="1"/>
  <c r="G280" i="1"/>
  <c r="G279" i="1"/>
  <c r="G278" i="1"/>
  <c r="G277" i="1"/>
  <c r="G276" i="1"/>
  <c r="G274" i="1"/>
  <c r="G273" i="1"/>
  <c r="G272" i="1"/>
  <c r="G271" i="1"/>
  <c r="G270" i="1"/>
  <c r="G269" i="1"/>
  <c r="G268" i="1"/>
  <c r="G267" i="1"/>
  <c r="G264" i="1"/>
  <c r="G263" i="1"/>
  <c r="G262" i="1"/>
  <c r="G261" i="1"/>
  <c r="G259" i="1"/>
  <c r="G258" i="1"/>
  <c r="G257" i="1"/>
  <c r="G256" i="1"/>
  <c r="G253" i="1"/>
  <c r="I252" i="1"/>
  <c r="G250" i="1"/>
  <c r="G248" i="1"/>
  <c r="I246" i="1"/>
  <c r="G246" i="1"/>
  <c r="G245" i="1"/>
  <c r="G244" i="1"/>
  <c r="I243" i="1"/>
  <c r="I242" i="1"/>
  <c r="G242" i="1"/>
  <c r="G241" i="1"/>
  <c r="G237" i="1"/>
  <c r="I235" i="1"/>
  <c r="G234" i="1"/>
  <c r="G233" i="1"/>
  <c r="I232" i="1"/>
  <c r="G230" i="1"/>
  <c r="G228" i="1"/>
  <c r="I227" i="1"/>
  <c r="I224" i="1"/>
  <c r="G223" i="1"/>
  <c r="G222" i="1"/>
  <c r="I221" i="1"/>
  <c r="I220" i="1"/>
  <c r="I219" i="1"/>
  <c r="G219" i="1"/>
  <c r="G218" i="1"/>
  <c r="G217" i="1"/>
  <c r="G214" i="1"/>
  <c r="G213" i="1"/>
  <c r="G212" i="1"/>
  <c r="G211" i="1"/>
  <c r="G207" i="1"/>
  <c r="G206" i="1"/>
  <c r="G205" i="1"/>
  <c r="I204" i="1"/>
  <c r="G203" i="1"/>
  <c r="G202" i="1"/>
  <c r="I201" i="1"/>
  <c r="I200" i="1"/>
  <c r="I199" i="1"/>
  <c r="I198" i="1"/>
  <c r="I197" i="1"/>
  <c r="G195" i="1"/>
  <c r="G194" i="1"/>
  <c r="I193" i="1"/>
  <c r="G192" i="1"/>
  <c r="G191" i="1"/>
  <c r="G190" i="1"/>
  <c r="I189" i="1"/>
  <c r="G188" i="1"/>
  <c r="G187" i="1"/>
  <c r="G186" i="1"/>
  <c r="G184" i="1"/>
  <c r="G182" i="1"/>
  <c r="G181" i="1"/>
  <c r="G180" i="1"/>
  <c r="G179" i="1"/>
  <c r="G178" i="1"/>
  <c r="G177" i="1"/>
  <c r="G176" i="1"/>
  <c r="G175" i="1"/>
  <c r="G174" i="1"/>
  <c r="G173" i="1"/>
  <c r="G172" i="1"/>
  <c r="G171" i="1"/>
  <c r="G168" i="1"/>
  <c r="G167" i="1"/>
  <c r="G166" i="1"/>
  <c r="G165" i="1"/>
  <c r="G164" i="1"/>
  <c r="G163" i="1"/>
  <c r="G162" i="1"/>
  <c r="G161" i="1"/>
  <c r="G160" i="1"/>
  <c r="G159" i="1"/>
  <c r="G158" i="1"/>
  <c r="G157" i="1"/>
  <c r="G156" i="1"/>
  <c r="G155" i="1"/>
  <c r="G153" i="1"/>
  <c r="G152" i="1"/>
  <c r="G151" i="1"/>
  <c r="G150" i="1"/>
  <c r="G149" i="1"/>
  <c r="G148" i="1"/>
  <c r="G147" i="1"/>
  <c r="G146" i="1"/>
  <c r="G145" i="1"/>
  <c r="G144" i="1"/>
  <c r="G143" i="1"/>
  <c r="G142" i="1"/>
  <c r="G141" i="1"/>
  <c r="G140" i="1"/>
  <c r="G139" i="1"/>
  <c r="G135" i="1"/>
  <c r="G134" i="1"/>
  <c r="G133" i="1"/>
  <c r="G132" i="1"/>
  <c r="G131" i="1"/>
  <c r="G129" i="1"/>
  <c r="G128" i="1"/>
  <c r="G127" i="1"/>
  <c r="G126" i="1"/>
  <c r="G125" i="1"/>
  <c r="G122" i="1"/>
  <c r="G121" i="1"/>
  <c r="G120" i="1"/>
  <c r="G118" i="1"/>
  <c r="G117" i="1"/>
  <c r="G116" i="1"/>
  <c r="G113" i="1"/>
  <c r="G112" i="1"/>
  <c r="G111" i="1"/>
  <c r="G110" i="1"/>
  <c r="I108" i="1"/>
  <c r="I107" i="1"/>
  <c r="I106" i="1"/>
  <c r="G105" i="1"/>
  <c r="G104" i="1"/>
  <c r="G99" i="1"/>
  <c r="G98" i="1"/>
  <c r="G97" i="1"/>
  <c r="I95" i="1"/>
  <c r="I94" i="1"/>
  <c r="G93" i="1"/>
  <c r="I92" i="1"/>
  <c r="G91" i="1"/>
  <c r="G90" i="1"/>
  <c r="G89" i="1"/>
  <c r="G88" i="1"/>
  <c r="G87" i="1"/>
  <c r="G86" i="1"/>
  <c r="G83" i="1"/>
  <c r="G82" i="1"/>
  <c r="G81" i="1"/>
  <c r="G80" i="1"/>
  <c r="G79" i="1"/>
  <c r="G78" i="1"/>
  <c r="G77" i="1"/>
  <c r="G75" i="1"/>
  <c r="G74" i="1"/>
  <c r="G73" i="1"/>
  <c r="G71" i="1"/>
  <c r="G70" i="1"/>
  <c r="G69" i="1"/>
  <c r="G68" i="1"/>
  <c r="G65" i="1"/>
  <c r="G64" i="1"/>
  <c r="G62" i="1"/>
  <c r="G61" i="1"/>
  <c r="G60" i="1"/>
  <c r="G59" i="1"/>
  <c r="G58" i="1"/>
  <c r="G57" i="1"/>
  <c r="G51" i="1"/>
  <c r="G50" i="1"/>
  <c r="G49" i="1"/>
  <c r="G48" i="1"/>
  <c r="G47" i="1"/>
  <c r="G44" i="1"/>
  <c r="G41" i="1"/>
  <c r="G40" i="1"/>
  <c r="G39" i="1"/>
  <c r="G36" i="1"/>
  <c r="G35" i="1"/>
  <c r="G34" i="1"/>
  <c r="G33" i="1"/>
  <c r="J31" i="1"/>
  <c r="G30" i="1"/>
  <c r="G29" i="1"/>
  <c r="G28" i="1"/>
  <c r="G27" i="1"/>
  <c r="G24" i="1"/>
  <c r="G23" i="1"/>
  <c r="G22" i="1"/>
  <c r="G21" i="1"/>
  <c r="G18" i="1"/>
  <c r="G15" i="1"/>
  <c r="G14" i="1"/>
  <c r="G12" i="1"/>
  <c r="G11" i="1"/>
  <c r="G10" i="1"/>
  <c r="G9" i="1"/>
  <c r="G8" i="1"/>
</calcChain>
</file>

<file path=xl/sharedStrings.xml><?xml version="1.0" encoding="utf-8"?>
<sst xmlns="http://schemas.openxmlformats.org/spreadsheetml/2006/main" count="1132" uniqueCount="553">
  <si>
    <t>№ п/п</t>
  </si>
  <si>
    <t>Наименование показателей результатов</t>
  </si>
  <si>
    <t>Ед. измерения</t>
  </si>
  <si>
    <t>Базовый показатель на начало реализации программы</t>
  </si>
  <si>
    <t>Значение показателя на 2015 год</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</si>
  <si>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</si>
  <si>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план</t>
  </si>
  <si>
    <t>факт</t>
  </si>
  <si>
    <t>%</t>
  </si>
  <si>
    <t>Показатели непосредственных результатов</t>
  </si>
  <si>
    <t>1.</t>
  </si>
  <si>
    <t>Количество субъектов агропромышленного комплекса</t>
  </si>
  <si>
    <t>единиц</t>
  </si>
  <si>
    <t>В 2014 году осуществляли деятельность 6 субъектов агропромышленного комплекса, в 2015 году произведена регистрация 1 нового фермера.</t>
  </si>
  <si>
    <t>2.</t>
  </si>
  <si>
    <t>Поголовье крупного  и мелкого рогатого скота, всего</t>
  </si>
  <si>
    <t>голов</t>
  </si>
  <si>
    <t>в том числе поголовье коров</t>
  </si>
  <si>
    <t>3.</t>
  </si>
  <si>
    <t>Поголовье свиней</t>
  </si>
  <si>
    <t>4.</t>
  </si>
  <si>
    <t>Птица всех возрастов</t>
  </si>
  <si>
    <t>Показатели конечных результатов</t>
  </si>
  <si>
    <t>Производство молока крестьянскими (фермерскими) хозяйствами</t>
  </si>
  <si>
    <t>тонн</t>
  </si>
  <si>
    <t>Плановое значение не достигнуто, в связи с тем, что в январе 2015 года производство и реализация молока 1 фермером не осуществлялись в связи с болезнью коров маститом.</t>
  </si>
  <si>
    <t>Производство мяса скота и птицы (в живом весе) крестьянскими (фермерскими) хозяйствами, индивидуальными предпринимателями</t>
  </si>
  <si>
    <t>Количество молодежных, образовательных проектов и программ,проектов общественных организаций направленных на предупреждение фактов националистического или религиозного экстремизма, воспитание культуры межнационального общения,основанной на толерантности уважении чести и национального достоинства граждан реализованных в городе Когалыме</t>
  </si>
  <si>
    <t>ед.</t>
  </si>
  <si>
    <t>В 2015 году состоялось 4 проекта:
1. Образовательный проект Совет лидеров "Третий мир" - охват 21 человек;
2. "Диалоги о нравственности и культуре межнациональных отношений" - 65 человек;
3. "Что делает человека человеком" - охват 106 человек.
4. "Живое слово" - охват   65 человек.</t>
  </si>
  <si>
    <t>Увеличение количества молодежи, вовлеченной в мероприятия, направленные на межнациональное единство и дружбу</t>
  </si>
  <si>
    <t>чел.</t>
  </si>
  <si>
    <t xml:space="preserve">МБУ "МКЦ Феникс" проведены  3 встречи молодежи города. 
19.11.2015 проведено 2 встречи  на тему "Духовные ценности и культура как основа межнационального мира и согласия", "Профилактика молодежного экстремизма".
19.11.2015 года отделом молодежной политики был организован и проведен видеомост на тему укрепления единства, духовной общности, межнациональных отношений когалымчан и профилактики экстремизма в молодежной среде.
МБУ «ЦБС» организованы и проведены в центральной городской библиотеке встречи молодёжи города: с насельницей Патриаршего подворья Свято-Успенского Пюхтицкого ставропигиального женского монастыря, инокиней Натальей и с имамом – мухтасибом  Городской соборной мечети «Махалля»    Халилем Хазратом Саматовым.
</t>
  </si>
  <si>
    <t>Увеличение количества обучающихся в городе Когалыме, участников мероприятий, направленных на воспитание толерантности, профилактику проявлений ксенофобии и экстремизма, от общей численности, обучающихся в образовательных организаций города до 96%</t>
  </si>
  <si>
    <t>Количество обучающих  принявших участие в мероприятиях  свыше 7000 человек которые принимали участия в классных часах, круглых столах, радиоэфиров, распространения памяток и листовок и иных мероприятиях связанных с профилактикой проявления и ксенофобии и экстремизма в образовательных организациях. За 2015 год было проведено 195 мероприятий по общеобразовательным организациям: занятия интегрированные дополнительного образования- 13, акции-7, заседание активов -14, выставки-6, классные часы (в т.ч. единые)-518 классов, беседы- 21, проведено 7 фестивалей, конференции-1 организованы круглые столы-12, работа стендов- 3, конкурсы- 9, встречи 24, дискуссии-4, тренинги -14, количество размещенного материала -7, иные мероприятия- 16 .</t>
  </si>
  <si>
    <t xml:space="preserve">Доля граждан, положительно оценивающих состояние межнациональных отношений в городе Когалыме,от числа опрошенных до 70% </t>
  </si>
  <si>
    <t>Доля граждан, положительно оценивающих состояние межнациональных отношений в городе Когалыме, от числа опрошенных предоставлен по факту на сновании результатов социологического исследования 1 раз в конце года( письмо Департамента внутренней политики ХМАО от 13.01.2016 №02-Исх-31</t>
  </si>
  <si>
    <t>Доля граждан, положительно оценивающих состояние межконфенссиональных отношений в городе Когалыме от числа опрошенных до 75 %</t>
  </si>
  <si>
    <t>Уровень толератного отношения к представителям другой национальности в городе Когалыме, от числа опрошенных до 80%</t>
  </si>
  <si>
    <t>Увеличение количества физкультурно-массовых и спортивных мероприятий различного уровня, проводимых в городе Когалыме</t>
  </si>
  <si>
    <t>Количество</t>
  </si>
  <si>
    <t>Увеличение количества принявших участие в физкультурно-массовых и спортивных мероприятиях в городе Когалыме</t>
  </si>
  <si>
    <t>Человек</t>
  </si>
  <si>
    <t>Количество граждан систематически занимающихся физической культурой и спортом</t>
  </si>
  <si>
    <t>Увеличение культивируемых видов спорта, пропаганда здорового образа жизни, улучшение материально-технической базы</t>
  </si>
  <si>
    <t>Количество спортсменов, принявших участие в окружных, всероссийских и международных соревнованиях по видам спорта</t>
  </si>
  <si>
    <t>5.</t>
  </si>
  <si>
    <t>Количество подготовленных спортсменов, имеющих спортивные разряды и звание мастер спорта России</t>
  </si>
  <si>
    <t>увеличение в 1,3 раза</t>
  </si>
  <si>
    <t>Совершенствование системы отбора талантливых спортсменов и стимулирование тренерско-преподавательского состава</t>
  </si>
  <si>
    <t>Удельный вес населения занимающихся физической культурой и спортом</t>
  </si>
  <si>
    <t>Количество спортсменов города Когалыма входящих в состав сборных команд Ханты-Мансийского автономного округа – Югры и России</t>
  </si>
  <si>
    <t>Количество медалей, завоеванных спортсменами города Когалыма в окружных, всероссийских и международных соревнованиях</t>
  </si>
  <si>
    <t>штук</t>
  </si>
  <si>
    <t>Недостижение по показателю обусловлено снижением результативности команды, в том числе по причине болезни спортсменов.</t>
  </si>
  <si>
    <t>Удовлетворенность населения города Когалыма качеством предоставляемых услуг</t>
  </si>
  <si>
    <t>Анкетирование проведено в ноябре.</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</si>
  <si>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Когалыма,в том числе земельными участками</t>
  </si>
  <si>
    <t>Уменьшение количества неиспользуемого недвижимого имущества города Когалыма в общем количестве недвижимого имущества города Когалыма</t>
  </si>
  <si>
    <t xml:space="preserve">ед. </t>
  </si>
  <si>
    <t>Показатель не достиг планового значения в связи с отсутствием спроса на пользование недвижимым имуществом, находящемся в муниципальной собственности города Когалыма.</t>
  </si>
  <si>
    <t>Увеличение доли объектов недвижимого имущества, на которые зарегистрировано право собственности города Когалыма в общем объеме объектов,подлежащих государственной регистрации за исключением земельных участков</t>
  </si>
  <si>
    <t>Показатель достигнут в соответствии с фактической потребностью в проведении технической инвентаризации объектов, подлежащих государственной регистрации.</t>
  </si>
  <si>
    <t>Удельный вес земельных участков города Когалыма подлежащих постановке на кадастровый учет,  государственная собственность на которые не разграничена</t>
  </si>
  <si>
    <t>Осуществлена постановка дополнительного количества земельных участков на государственный кадастровый учет,  за счет экономии денежных средств сформировавшейся по итогам проведения электронного аукциона на выполнение кадастровых работ</t>
  </si>
  <si>
    <t>Приведение состава муниципального имущества города Когалыма, в соответствие с выполняемыми полномочиями Администрации города Когалыма</t>
  </si>
  <si>
    <t>Доля бюджетных ассигнований, предусмотренных за счёт средств бюджета города в рамках муниципальных программ в общих расходах бюджета муниципального образования</t>
  </si>
  <si>
    <t>Доля главных распорядителей средств бюджета города Когалыма, представивших отчетность в сроки, установленные Комитетом финансов</t>
  </si>
  <si>
    <t>Сохранение доли размещенной в сети Интернет информации в общем объеме обязательной к размещению в соответствии с нормативными правовыми актами Российской Федерации и автономного округа на уровне 100%</t>
  </si>
  <si>
    <t xml:space="preserve">В течении 2015 года Комитетом финансов Администрации города осуществлялось регулярное размещение информации о бюджете города Когалыма на сайте Администрации города Когалыма в разделе «Бюджет для граждан».
</t>
  </si>
  <si>
    <t xml:space="preserve">Увеличение доли юридически значимых электронных документов в общем объеме документооборота в финансовой деятельности </t>
  </si>
  <si>
    <t xml:space="preserve">Число лиц, охваченных мероприятиями, направленными на повышение финансовой грамотности </t>
  </si>
  <si>
    <t>С участием руководителя дополнительного офиса №1 в г. Когалыме Ханты - Мансийского Банка "Открытие"были проведены мероприятия.  В мероприятиях были задействованы 7 общеобразовательных учреждений.</t>
  </si>
  <si>
    <t>Исполнение расходных обязательств муниципального образования за отчетный финансовый год в размере не менее 90% от бюджетных ассигнований, утвержденных решением о бюджете города Когалыма</t>
  </si>
  <si>
    <t>≥ 92,6</t>
  </si>
  <si>
    <t>Соблюдение размера дефицита бюджета города Когалыма к доходам местного бюджета без учета утвержденного объема безвозмездных поступлений и поступлений налоговых доходов по дополнительным нормативам отчислений, установленные статьей 92.1 Бюджетного кодекса Российской Федерации</t>
  </si>
  <si>
    <t>да/нет</t>
  </si>
  <si>
    <t>да</t>
  </si>
  <si>
    <t>Установленный статьей 92.1 Бюджетного Кодекса РФ размер дефицита местных бюджетов соблюден.</t>
  </si>
  <si>
    <t>Организация временного трудоустройства несовершеннолетних граждан в возрасте от 14 до 18 лет в свободное от учёбы время</t>
  </si>
  <si>
    <t>человек</t>
  </si>
  <si>
    <t xml:space="preserve">Принято 688 заявлений от несовершеннолетних граждан и их законных представителей.  Заключено 20 договоров с учреждениями о потребности в рабочей силе. Заключено 600 срочных трудовых договоров с несовершеннолетними. </t>
  </si>
  <si>
    <t>Организация временного трудоустройства несовершеннолетних граждан в возрасте от 14 до 18 лет в течение учебного года</t>
  </si>
  <si>
    <t xml:space="preserve">Заключено 70 срочных трудовых договора с января по ноябрь 2015 года. </t>
  </si>
  <si>
    <t>Организация временного трудоустройства несовершеннолетних безработных граждан в возрасте от 16 до 18 лет</t>
  </si>
  <si>
    <t>Оказание консультационных услуг по вопросам о занятости несовершеннолетних граждан</t>
  </si>
  <si>
    <t>Проведены консультационные услуги по вопросам о занятости несовершеннолетних граждан.</t>
  </si>
  <si>
    <t>Организация проведения оплачиваемых общественных работ для не занятых трудовой деятельностью и безработных граждан</t>
  </si>
  <si>
    <t xml:space="preserve">22.12.2014 проведён конкурсный отбор по определению получателей субсидий за счёт бюджета города Когалыма. По рассмотрению поступивших заявлений принято решение предоставить субсидию 7 организациям из числа управляющих компаний по обслуживанию и управлению жилфондом. Договоры о предоставлении субсидии на возмещение затрат по организации оплачиваемых общественных работ заключены  31.12.2014. За 2015 год трудоустроено 290 человек. </t>
  </si>
  <si>
    <t>6.</t>
  </si>
  <si>
    <t>Внедрение механизма сбора информации о состоянии условий и охраны труда у работодателей, осуществляющих деятельность на территории муниципального образования город Когалым по итогам года с охватом 80%</t>
  </si>
  <si>
    <t>Данный показатель увеличился  на 3% в связи с большим охватом количества предприятий г.Когалыма по  обеспечению методическим руководством по охране труда (сведения о количестве предприятий предоставлены отделом статистики г.Когалыма).</t>
  </si>
  <si>
    <t>Снижение уровня регистрируемой безработицы к численности экономически активного населения (на конец года)</t>
  </si>
  <si>
    <t>Увеличение уровня безработицы на 0,14% по отношению к утвержденному программой показателю на 2015 год связано с ростом числа безработных и уменьшением численности экономически активного населения.</t>
  </si>
  <si>
    <t>Снижение удельного веса рабочих мест, не отвечающих санитарно-гигиеническим нормам в городе Когалыме по отношению к общему числу рабочих мест, не отвечающих санитарно-гигиеническим нормам в автономном округе.</t>
  </si>
  <si>
    <t>Доля детей-сирот и детей, оставшихся без попечения родителей, и лиц из числа детей-сирот и детей, оставшихся без попечения родителей, охваченных всеми формами отдыха и оздоровления, от общей численности, нуждающихся в оздоровлении</t>
  </si>
  <si>
    <t xml:space="preserve">Количество детей-сирот и детей, оставшихся без попечения родителей, и лиц из числа детей-сирот и детей, оставшихся без попечения родителей, охваченных всеми формами отдыха и оздоровления в 2015 году - 123 человека.                                                                                                                     Общее количество детей-сирот и детей, оставшихся без попечения родителей, и лиц из числа детей-сирот и детей, оставшихся без попечения родителей, нуждающихся в оздоровлении - 144 человека.                                                      </t>
  </si>
  <si>
    <t>Доля получателей единовременного пособия при передаче ребёнка на воспитание в семью (усыновлении, установлении опеки или попечительства, передаче в приёмную семью).</t>
  </si>
  <si>
    <t>Выплаты производились 54 приемным родителям.</t>
  </si>
  <si>
    <t>Охват детей организованными формами отдыха и оздоровления (лагеря с дневным пребыванием детей) (от общей численности детей в возрасте 6-17 лет).</t>
  </si>
  <si>
    <t>В 2015 году организованным отдыхом было охвачено 892 человека  в 7 оздоровительных лагерях с дневным пребыванием детей.</t>
  </si>
  <si>
    <t>Охват детей выездными формами отдыха и оздоровления (от общей численности обучающихся).</t>
  </si>
  <si>
    <t xml:space="preserve">В детские оздоровительные учреждения, расположенные в климатически благоприятных регионах России, было направлено на отдых и оздоровление 652 ребенка.                             </t>
  </si>
  <si>
    <t>Количество детей социально незащищенных категорий, охваченных отдыхом и оздоровлением (в общем количестве охваченных организованными формами отдыха).</t>
  </si>
  <si>
    <t>Превышение над плановым значением связано с увеличением спроса населения на данный вид отдыха.</t>
  </si>
  <si>
    <t>Доля обеспеченных жилыми помещениями детей-сирот и детей, оставшихся без попечения родителей, и лиц из числа детей-сирот и детей, оставшихся без попечения родителей, состоящих на учете на получение жилого помещения, за отчетный год в общей численности детей-сирот и детей, оставшихся без попечения родителей, и лиц из числа детей-сирот и детей, оставшихся без попечения родителей, состоящих на учете на получение жилого помещения.</t>
  </si>
  <si>
    <t xml:space="preserve">В 2015 году право на получение жилых помещений реализовали 8 человек из 19 (4 человека - задолженность 2013 года, 4 человека - задолженность 2014 года). В мае 2015 года с лицами из числа детей-сирот и детей, оставшихся без попечения родителей заключено 8 договоров найма специализированных жилых помещений. </t>
  </si>
  <si>
    <t>7.</t>
  </si>
  <si>
    <t>Доля ветеранов Великой Отечественной войны, проживающих в городе Когалыме, получивших единовременные выплаты.</t>
  </si>
  <si>
    <t>В 2015 году были произведены выплаты ко Дню Победы 65 гражданам.</t>
  </si>
  <si>
    <t>8.</t>
  </si>
  <si>
    <t>Количество жилых помещений, отремонтированных в рамках оказания адресной помощи ветеранам Великой Отечественной войны, проживающим в городе Когалыме.</t>
  </si>
  <si>
    <t>Доля детей-сирот и детей, оставшихся без попечения родителей, обеспеченных мерами социальной поддержки, от численности детей-сирот и детей, оставшихся без попечения родителей, имеющих право на их получение.</t>
  </si>
  <si>
    <t>Все дети данной категории  обеспечены мерами социальной поддержки  в полном объеме.</t>
  </si>
  <si>
    <t>Доля детей-сирот и детей, передаваемых на воспитание в семьи граждан</t>
  </si>
  <si>
    <t>Общее количество опекаемых составляет: 144 человека, принято в 2015 году 29 человек. Общее количество усыновленных: 119 человек, принято в 2015 году 11 человек.</t>
  </si>
  <si>
    <t>Доля использованных средств субвенции на обеспчение деятельности по опеке и попечительству.</t>
  </si>
  <si>
    <t>Сохранение доли выраженного оздоровительного эффекта у детей в детских загородных оздоровительных учреждениях (от общей численности детей в возрасте 6 – 17 лет).</t>
  </si>
  <si>
    <t>Расчет производится специалистами детской поликлиники БУ ХМАО-Югры "Когалымская городская больница" согласно требованиям Департамента здравоохранения ХМАО-Югры по итогам оздоровительной кампании.</t>
  </si>
  <si>
    <t>Доля выраженного оздоровительного эффекта у детей в учреждениях с дневным пребыванием детей, на плоскостных спортивных сооружениях и игровых площадках (от общей численности детей в возрасте 6 – 17 лет).</t>
  </si>
  <si>
    <t>Всего в 2015 году в учреждениях с дневным пребыванием детей, на плоскостных спортивных сооружениях и игровых площадках отдохнуло (или было задействовано)  13 222 человека (2014 год - 12 879).</t>
  </si>
  <si>
    <t>Доля использованных средств субсидии, передаваемой из бюджета Ханты-Мансийского автономного округа – Югры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t>
  </si>
  <si>
    <t xml:space="preserve">В рамках реализации мероприятия заключено 17 муниципальных контрактов на приобретение в муниципальную собственность города Когалыма 17 жилых помещений в строящихся многоквартирных жилых домах. Сумма невостребованных средств составила  3 388,3 тыс. рублей. </t>
  </si>
  <si>
    <t>Количество ветеранов Великой Отечественной войны, которым были отремонтированны жилые помещения в рамках оказания адресной помощи.</t>
  </si>
  <si>
    <t>Количество паспортизированных объектов социальной инфраструктуры города Когалыма, находящихся в муниципальной собственности</t>
  </si>
  <si>
    <t xml:space="preserve">По состоянию на отчётную дату паспортизировано 94 объекта социальной инфраструктуры города Когалыма, находящихся в муниципальной собственности.  </t>
  </si>
  <si>
    <t>Количество пешеходных транспортных узлов обустроенных для беспрепятственного передвижения инвалидов и маломобильных групп населения;</t>
  </si>
  <si>
    <t>Заключен муниципальный контракт на выполнение работ по обустройству пешеходных дорожек и тротуаров  по ул. Молодёжная и ул. Мира. Также заключено 3 договора на обустройство пешеходного перехода по улице Северная возле МАОУ "СОШ №10".</t>
  </si>
  <si>
    <t>Количество объектов оборудованных приспособлениями для беспрепятственного доступа инвалидов и маломобильных групп населения, в том числе лестничными подъемниками</t>
  </si>
  <si>
    <t>Приобретено мобильное приспособление для закрепления и транспортировки кресло-колясок инвалидов по лестничному маршу (ступенькоход) в МАУ "КДК "Метро".</t>
  </si>
  <si>
    <t>Количество приобретенных изданий с учетом образовательных потребностей и культурных запросов инвалидов для формирования библиотечного фонда;</t>
  </si>
  <si>
    <t xml:space="preserve">Заключён договор с ООО "Издательский Дом "Равновесие" на поставку электронных изданий. Приобретено 441 издание. Всего приобретено 1266 изданий с учетом образовательных потребностей и культурных запросов инвалидов. Степень достижения запланированного результата за отчетный год составляет  114,1%. Результат достигнут за счет приобретения вместо дорогостоящих книг для слепых-более дешевых аудиокниг. </t>
  </si>
  <si>
    <t>Количество проведенных культурных мероприятий проводимых в том числе для инвалидов</t>
  </si>
  <si>
    <t xml:space="preserve">В КСК "Ягун" проведено мероприятие для детской аудитории в театрализованной игровой программе "Рождественские встречи" в которой приняли участие сотрудники и творческие коллективы МАУ "КДК "Метро". Охват зрителей (участников) 250 человек. Проведена игровая развлекательная программа для детей с ограниченными возможностями здоровья "Город равных возможностей" с охватом зрителей (участников) 200 человек. </t>
  </si>
  <si>
    <t>Количество приобретенных титрированных фильмокопий</t>
  </si>
  <si>
    <t>Количество комплексных городских соревнований для инвалидов</t>
  </si>
  <si>
    <t>увеличение в 2 раза</t>
  </si>
  <si>
    <t xml:space="preserve">Проведены 2 городских мероприятия для лиц с ограниченными возможностями: 
1. Спартакиада среди лиц с ограниченными возможностями (май 2015 г.).                                                2. Соревнования, посвященные Международному Дню Инвалидов (декабрь 2015 г.). </t>
  </si>
  <si>
    <t>Участие сборных команд города Когалыма в окружных спортивных соревнованиях</t>
  </si>
  <si>
    <t>Спортсмены-инвалиды приняли участие в ряде выездных мероприятий: 
1. Мероприятия в зачёт Параспартакиады ХМАО-Югры: 
- плавание (февраль 2015г.), 
- пауэрлифтинг (апрель 2015г.), 
- легкая атлетика (май 2015г.). 
2. Был организован и проведён учебно-тренировочный сбор для спортсменов к Окружной Спартакиаде ХМАО-Югры (август 2015г.). 
3. Участие в Спартакиаде ХМАО-Югры среди лиц с ограниченными возможностями (сентябрь 2015г.). 
4. Участие в соревнованиях по настольному теннису в зачёт Параспартакиады ХМАО-Югры (31.10.2015-01.11.2015).</t>
  </si>
  <si>
    <t>9.</t>
  </si>
  <si>
    <t>увеличение в 3 раза</t>
  </si>
  <si>
    <t>10.</t>
  </si>
  <si>
    <t>увеличение в 2,4 раза</t>
  </si>
  <si>
    <t>На базе межшкольного методического центра проведены родительские собрания для родителей детей-инвалидов, обучающихся на дому с применением дистанционных образовательных технологий, с количеством участников 15 человек. Специалистом межшкольного методического центра оказаны 2 выездные консультации и 11 консультаций на базе центра для данной категории. В рамках деятельности территориальной психолого-медико-педагогической комисси оказана 44 консультативные услуги родителями детей-инвалидов. Специалистом-экспертом управления образования в рамках оказания бесплатной юридической помощи и осуществления правового информирования и правового просвещения предоставлены 70 консультационно-информационных услуг.</t>
  </si>
  <si>
    <t>Доля инвалидов, положительно оценивающих уровень доступности объектов социальной инфраструктуры и услуг в приоритетных сферах жизнедеятельности, из числа опрошенных инвалидов (не менее 10% от общей численности инвалидов)</t>
  </si>
  <si>
    <t xml:space="preserve">Данный показатель сформирован по итогам проведённого социологического опроса граждан из числа инвалидов на предмет степени удовлетворённости уровнем доступности объектов социальной инфраструктуры города Когалыма для инвалидов и других маломобильных групп населения. Отклонение факта от плана в сторону увеличения обусловлен ростом числа инвалидов положительно оценивающих уровень доступности объектов социальной инфраструктуры и услуг в приоритетных сферах жизнедеятельности. </t>
  </si>
  <si>
    <t>Доля доступных для инвалидов и других маломобильных групп населения объектов социальной инфраструктуры в общем количестве приоритетных объектов (базовый показатель – 94 объекта)</t>
  </si>
  <si>
    <t xml:space="preserve">Увеличение данного показателя обусловлено тем, что в 2015 году были выполнены работы в отношении 2 объектов социальной инфраструктуры ("Дворец бракосочетания" (ЗАГС города Когалыма ул. Дружбы Народов, дом 9) и "Административное здание" (Администрация города Когалыма ул. Дружбы Народов, дом 7). </t>
  </si>
  <si>
    <t>Доля лиц с ограниченными возможностями здоровья, систематически занимающихся физической культурой и спортом, в общей численности этой категории населения;</t>
  </si>
  <si>
    <t>Данный показатель учитывает лиц с ограниченными возможностями здоровья, занимающиеся в отделении адаптивной физической культурой в МАУ "Дворец спорта" - 52 чел.</t>
  </si>
  <si>
    <t>Доля детей-инвалидов, получающих образовательные услуги, в общей численности этой категории населения</t>
  </si>
  <si>
    <t>не менее 60</t>
  </si>
  <si>
    <t xml:space="preserve">По состоянию на 31.12.2015 года в базе данных управления образования состоит 192 ребенка-инвалида. Дошкольные образовательные организации в 2015 году посещали 31 ребенок-инвалид: группы общеразвивающей и комбинированной направленности в режиме полного дня (20 детей-инвалидов) и группы компенсирующей направленности (11 детей-инвалидов). В МАДОУ "Колокольчик" для детей-инвалидов работает группа кратковременного пребывания, которую посещают 8 детей-инвалидов. Детей-инвалидов школьного возраста - 127 человек. Получают образование 93 человека, из них в общеобразовательных организациях города обучаются 85 человек и 8 человек за пределами города. Закончили общеобразовательную организацию и продолжат обучение два ребенка-инвалида. </t>
  </si>
  <si>
    <t>Доля лиц с ограниченными возможностями здоровья,
участвующих в процессе социализации через организацию досуговой деятельности средствами культуры</t>
  </si>
  <si>
    <t>Количество участников мероприятий 1309 человек</t>
  </si>
  <si>
    <t>Количество социально ориентированных некоммерческих объединений города - получателей грантов на реализацию социально значимых проектов</t>
  </si>
  <si>
    <t>В 2015 году проведена большая информационная работа по привлечению общественных организаций к участию в конкурсах. По итогам городского конкурса социально значимых проектов 11 проектов (5 общественных организаций) набрали необходимое количество баллов. 5 общественных организаций удостоены грантов разной степени.</t>
  </si>
  <si>
    <t>Количество вновь созданных социально ориентированных некоммерческих объединений города</t>
  </si>
  <si>
    <t>Ведется информационная, организационно-методическая работа, функционирует консультационный пункт по вопросам создания, регистрации общественных объединений. Уведомление о деятельности в городе Когалыме направило Хуторское казачье общество города Когалыма и Централизованная религиозная организация Региональное объединение церквей христиан веры евангельской (пятидесятников) ХМАО-Югры - "Слово жизни".</t>
  </si>
  <si>
    <t xml:space="preserve">Количество информационных материалов о деятельности  некоммерческих общественных объединений города </t>
  </si>
  <si>
    <t>увеличение в 2,8 раза</t>
  </si>
  <si>
    <t>Осуществляется информационное сопровождение социально значимой деятельности общественных организаций в городских средствах массовой информации: на официальном сайте Администрации города Когалыма, городской газете "Когалымский вестник", сюжетах телекомпании "Инфосервис+".</t>
  </si>
  <si>
    <t>Количество информационных материалов с упоминанием Администрации города Когалыма</t>
  </si>
  <si>
    <t>Материалы о деятельности Администрации города размещены на официальном сайте Администрации города Когалыма, городской газете "Когалымский вестник", сюжетах телекомпании "Инфосервис+".</t>
  </si>
  <si>
    <t>Количество мероприятий городского уровня с участием представителей общественных организаций города Когалыма</t>
  </si>
  <si>
    <t xml:space="preserve">Повышение уровня гражданской активности населения города Когалыма </t>
  </si>
  <si>
    <t>(%)</t>
  </si>
  <si>
    <t xml:space="preserve"> Показатель достигнут ввиду того, что отмечается рост числа плановых  мероприятий, проводимых во взаимодействии с НКО (со 100 мероприятий в 2014 году до 130 мероприятий-в 2015 году). Всего создано в 2015 году 9 общественных советов  и 1 муниципальный совет. </t>
  </si>
  <si>
    <t xml:space="preserve">Повышение уровня информированности населения о деятельности общественных объединений  </t>
  </si>
  <si>
    <t>Данный показатель достигнут в том числе и за счет увеличения количества информационных материалов о деятельности НКО на 143 ед. по сравнению с 2014 годом, а также проведения городских мероприятий: Гражданский Форум, Дни национальных культур и т.д.</t>
  </si>
  <si>
    <t xml:space="preserve">Повышение уровня информированности населения о деятельности Администрации города Когалыма </t>
  </si>
  <si>
    <t>Данный показатель достигнут в том числе и  за счет увеличения количества информационных материалов о деятельности Администрации  города Когалыма на 59 ед.</t>
  </si>
  <si>
    <t xml:space="preserve">Увеличение процента населения, удовлетворённого информационной открытостью Администрации города Когалыма </t>
  </si>
  <si>
    <t>Данный показатель определялся по количеству подписчиков на газету "Когалымский вестник" и посещение официальной страницы Администрации города Когалыма на сайте "Вконтакте". Так, количество подписчиков в 2015 году увеличилось на 1249 человек и составило 1899 человек.</t>
  </si>
  <si>
    <t>Реконструкция конструктивных элементов объектов здравоохранения</t>
  </si>
  <si>
    <t>м2</t>
  </si>
  <si>
    <t>Реконструкция здания поликлиники на 850 посещений.</t>
  </si>
  <si>
    <t>Количество запланированных мероприятий в рамках проведения ремонта, в том числе капитального, объектов муниципальной собственности, направленных на приведение данных объектов в состояние, отвечающее нормативно-техническим требованиям</t>
  </si>
  <si>
    <t>шт.</t>
  </si>
  <si>
    <t>В результате выполнения работ  по муниципальному контракту на капитальный ремонт части №1 здания по ул. Мира д.22 для размещения театра «Мираж» сложилась экономия. На остаток средств планировалось отремонтировать помещения, дополнительно выделяемые для размещения театра "Мираж", но средства были перераспределены  на приоритетные потребности муниципального образования.</t>
  </si>
  <si>
    <t>Количество запланированных мероприятий в рамках проведения ремонта, в том числе капитального, объектов жилищно-коммунального хозяйства, направленных на приведение данных объектов в состояние, отвечающее нормативно-техническим требованиям</t>
  </si>
  <si>
    <t>Количество  объектов здравоохранения по которым планируется улучшить техническую характеристику</t>
  </si>
  <si>
    <t>Выполнена реконструкция здания поликлиники.</t>
  </si>
  <si>
    <t xml:space="preserve">Количество  объектов муниципальной собственности по которым планируется улучшить эксплуатационную характеристику </t>
  </si>
  <si>
    <t>Количество  объектов жилищно-коммунального хозяйства по которым планируется улучшить  эксплуатационную характеристику</t>
  </si>
  <si>
    <t>Произведен ремонт жилых помещений по адресу: ул. Молодежная 12/33, ул. Прибалтийская 3/310, ул. Набережная 3б/24.</t>
  </si>
  <si>
    <t>Доля административных правонарушений, посягающих на общественный порядок и общественную безопасность, выявленных с участием народных дружинников (глава 20 КоАП РФ), в общем количестве таких правонарушений</t>
  </si>
  <si>
    <t>В 2015 году с  участием членов народной дружины предотвращено 127 административных правонарушений,  раскрыто одно уголовное преступление</t>
  </si>
  <si>
    <t>Доля административных правонарушений, предусмотренных ст.12.9, 12.12, 12.19 КоАП Рф, выявленных с помощью технических средств фото-видеофиксации, в общем количестве таких правонарушений</t>
  </si>
  <si>
    <t>Выявлено по линии безопасности дорожного движения всего - 43 786 правонарушений, с помощью видеофиксации - 14 919 правонарушений.</t>
  </si>
  <si>
    <t>Доля педагогических работников участвующих в мероприятиях, направленных на профилактику употребления наркотических средств и психоактивных веществ несовершеннолетними</t>
  </si>
  <si>
    <t>В мероприятиях приняли участие 244 педагогических работника общеобразовательных организаций из 468, что составляет 52% от общего числа педагогических работников в образовательных организациях.</t>
  </si>
  <si>
    <t>Увеличение количества молодёжи, вовлеченной в мероприятия, направленные на профилактику незаконного оборота и потребления наркотических средств и психотропных веществ до 90% (от количества молодёжи города)</t>
  </si>
  <si>
    <t>В 2015 году охват молодежи города Когалыма от 14 до 30 лет составил 10 163 человека.</t>
  </si>
  <si>
    <t xml:space="preserve">Увеличение количества зарегистрированных актов гражданского  состояния </t>
  </si>
  <si>
    <t>По данным отдела ЗАГС количество зарегистрированных актов составило 2 197 единиц.</t>
  </si>
  <si>
    <t>Уменьшение доли уличных преступлений в числе зарегистрированных общеуголовных преступлений</t>
  </si>
  <si>
    <t>Всего зарегистрированно 607 преступлений, из них 88 совершено на улице.</t>
  </si>
  <si>
    <t>Уменьшение уровня общеуголовной преступности</t>
  </si>
  <si>
    <t>преступления (на 10 тыс. населения)</t>
  </si>
  <si>
    <t>Значение показателя 2015 года  не достигнуто в связи с увеличением мошеннеческих действий в информационно-телекоммуникационной сети "Интернет".</t>
  </si>
  <si>
    <t>Уменьшение доли лиц, ранее осуждавшихся за совершение преступлений, в общем количестве лиц, осуждённых на основании обвинительных приговоров, вступивших в законную силу</t>
  </si>
  <si>
    <t>45,4</t>
  </si>
  <si>
    <t>Из 343 лиц, привлеченных к уголовной ответственности, 152 - ранее судимы.
В целях регулирования вопросов межведомственного взаимодействия по обеспечению социальной и трудовой адаптации и интеграции в общество граждан, оказавшихся в трудной жизненной ситуации, из числа лиц, освободившихся из мест лишения свободы между Администрацией города Когалыма, Когалымским центром занятости населения и организациями города Когалыма заключены долгосрочные трехсторонние соглашения о сотрудничестве в области содействия занятости населения в городе Когалыме на 2011-2015 годы, в рамках которых предусмотрено резервирование рабочих мест для граждан испытывающих трудности в поиске работы, в том числе и лиц освобожденных из учреждений, исполняющих наказание в виде лишения свободы (на 19 предприятиях города).
По данным Когалымского центра занятости населения в 2015 году было трудоустроено 3 человека указанной категории (в 2014 году – 4 человека).</t>
  </si>
  <si>
    <t>Увеличение доли обучающихся в городе Когалыме, участников мероприятий, вовлеченных в антинаркотические профилактические мероприятия, от общей численности детей, молодежи.</t>
  </si>
  <si>
    <t>Общая распространнённость наркомании (на 100 тыс.населения)</t>
  </si>
  <si>
    <t xml:space="preserve">Число заболеваний наркологическими расстройствами с  впервые в жизни установленным диагнозом, взятия на диспансерный учёт в 2015 году 199,5 (на 100 тыс.населения), в абсолютных числах по городу 121 человек. </t>
  </si>
  <si>
    <t xml:space="preserve">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 </t>
  </si>
  <si>
    <t>тыс.кв.м.</t>
  </si>
  <si>
    <t>565, 969</t>
  </si>
  <si>
    <t xml:space="preserve">Организация арендованного транспорта </t>
  </si>
  <si>
    <t>час</t>
  </si>
  <si>
    <t>-</t>
  </si>
  <si>
    <t>Показатель планируется к достижению в 1 квартале 2016 года (деньги на исполнение данного мероприятия были перечислены МБУ "КСАТ" только в декабре 2015 года).</t>
  </si>
  <si>
    <t>Разработка проектно-сметной документации по объекту «Парк Победы» по адресу: ул.Сибирская</t>
  </si>
  <si>
    <t>комплект</t>
  </si>
  <si>
    <t>Строительство объекта "Парк победы" по адресу: ул.Сибирская</t>
  </si>
  <si>
    <t>объект</t>
  </si>
  <si>
    <t>Выполнение работ по изготовлению скульптурной композиции «Памятник героям, сражавшимся за независимость нашей Родины»</t>
  </si>
  <si>
    <t>Разработка проектно - сметной документации на реконструкцию зоны отдыха по ул.Сибирская</t>
  </si>
  <si>
    <t xml:space="preserve">Реконструкция зоны отдыха по ул.Сибирская </t>
  </si>
  <si>
    <t>Обустройство и оборудование сквера с установкой скультурной композиции</t>
  </si>
  <si>
    <t>Обеспечение электроэнергией дворов, улиц и магистралей города Когалыма</t>
  </si>
  <si>
    <t xml:space="preserve">Обеспечение надежности работы сетей уличного освещения – протяжённость линий эл. передач  </t>
  </si>
  <si>
    <t>км</t>
  </si>
  <si>
    <t>Обеспечение выполнения работ по содержанию территорий городского кладбища и мест захоронений</t>
  </si>
  <si>
    <t xml:space="preserve">Обеспечение выполнения работ по погребению умерших </t>
  </si>
  <si>
    <t>11.</t>
  </si>
  <si>
    <t xml:space="preserve">Обеспечение выполнения работ по перевозке умерших безродных, невостребованных и неопознанных умерших </t>
  </si>
  <si>
    <t>12.</t>
  </si>
  <si>
    <t>Создание новых мест для отдыха и физического развития горожан</t>
  </si>
  <si>
    <t>В 2015 году на территории города Когалыма установлено 4 новых детских игровых площадки по адресам: ул. Прибалтийская, 3, 3а; Рижская, 41 и 47, ул.Дружбы народов,29,33,37 и Строителей, 11.</t>
  </si>
  <si>
    <t>13.</t>
  </si>
  <si>
    <t>14.</t>
  </si>
  <si>
    <t xml:space="preserve">Организация осуществления иных полномочий в сфере жилищно-коммунального и городского хозяйства в городе Когалыме </t>
  </si>
  <si>
    <t>Увеличение степени благоустроенности территории городской застройки</t>
  </si>
  <si>
    <t xml:space="preserve"> «Парк Победы» по адресу: ул.Сибирская</t>
  </si>
  <si>
    <t xml:space="preserve">Зона отдыха по ул. Сибирская после реконструкции </t>
  </si>
  <si>
    <t>Обеспечение электроэнергией на освещение дворов, улиц и магистралей города Когалыма</t>
  </si>
  <si>
    <t>кВт*час</t>
  </si>
  <si>
    <t>Превышение объёма потребления электроэнергии сложилось по следующим причинам: 
1. Увеличение количества работающих светильников при ночном режиме освещения (с 40% до 70%) по требованию ГИБДД.
2. Увеличение времени работы фонтанов в летний период.
3. Увеличение протяжённости сетей наружного освещения (22 км, 236 светильников) за счёт монтажа сетей по улицам Береговая, Набережная, Парковая, Рижская, Таллиннская, Сибирская и кольцевым развязкам.</t>
  </si>
  <si>
    <t>Обеспечение надежности работы сетей уличного освещения дворов, улиц и магистралей</t>
  </si>
  <si>
    <t>протяжён          ность линий эл./передач, км</t>
  </si>
  <si>
    <t>Уменьшение обращений, жалоб граждан на качество содержания территорий городского кладбища и мест захоронений</t>
  </si>
  <si>
    <t>Обеспечение оказания услуг по погребению умерших</t>
  </si>
  <si>
    <t>Ориентировочное кол-во захоронений</t>
  </si>
  <si>
    <t>Обеспечено 100%.</t>
  </si>
  <si>
    <t>Обеспечение оказания услуг по перевозке умерших с места происшедшего летального исхода</t>
  </si>
  <si>
    <t>Ориентировочное кол-во умерших</t>
  </si>
  <si>
    <t>Обеспечение детскими игровыми площадками</t>
  </si>
  <si>
    <t xml:space="preserve">Уменьшение количества обращений, жалоб граждан в границах городского округа на качество предоставления электро-, тепло-, газо-, водоснабжения  и водоотведения населения города Когалыма. </t>
  </si>
  <si>
    <t xml:space="preserve">Осуществление иных полномочий в сфере жилищно-коммунального и городского хозяйства в городе Когалыме </t>
  </si>
  <si>
    <t>Количество общедоступных библиотек города Когалыма, подключенных к сети Интернет</t>
  </si>
  <si>
    <t xml:space="preserve">Обновление автоматизированной библиотечной информационной системы </t>
  </si>
  <si>
    <t xml:space="preserve">Модернизация сайта муниципального бюджетного учреждения «Централизованная библиотечная система» </t>
  </si>
  <si>
    <t>Пополнение фонда библиотеки</t>
  </si>
  <si>
    <t xml:space="preserve">экз. </t>
  </si>
  <si>
    <t>Количество библиотечных мероприятий (занятий)</t>
  </si>
  <si>
    <t>Пополнение фонда муниципального бюджетного учреждения «Музейно-выставочный центр»</t>
  </si>
  <si>
    <t>Количество обновлённой компьютерной техники музея</t>
  </si>
  <si>
    <t>Количество видеопроекторов для проведения мультимедийных мероприятий, экскурсий в музее</t>
  </si>
  <si>
    <t>Количество выставочных проектов</t>
  </si>
  <si>
    <t>Приобретение звукозаписывающей системы для вокальной студии МАУ "КДК "Метро"</t>
  </si>
  <si>
    <t>Приобретение нового звукового, светового, фото оборудования для проведения  культурно-массовых мероприятий в МАУ "КДК "Метро"</t>
  </si>
  <si>
    <t>Приобретение сценических костюмов для образцовых самодеятельных коллективов, народных самодеятельных коллективов муниципального бюджетного учреждения «Культурно-методический центр «АРТ – Праздник»</t>
  </si>
  <si>
    <t>Количество культурно-массовых мероприятий</t>
  </si>
  <si>
    <t>Фонд библиотеки города Когалыма</t>
  </si>
  <si>
    <t>Музейный фонд города Когалыма</t>
  </si>
  <si>
    <t>Количество виртуальных музеев в городе Когалыме</t>
  </si>
  <si>
    <t>Доля оцифрованных музейных предметов и музейных коллекций города Когалыма, представленных в сети Интернет</t>
  </si>
  <si>
    <t>увеличение в 2,6 раза</t>
  </si>
  <si>
    <t>Увеличение доли оцифрованных музейных предметов и коллекций, а также доли представленных зрителю музейных предметов в общем количестве предметов музейного фонда города  связано с приемом в штат музея  сотрудника со специальным образованием в данной области</t>
  </si>
  <si>
    <t>Увеличение доли представленных зрителю музейных предметов в общем количестве предметов музейного фонда города Когалыма</t>
  </si>
  <si>
    <t>Увеличение количества передвижных выставок</t>
  </si>
  <si>
    <t>Увеличение количества передвижных выставок и выставочных проектов связано с организацией в течение года выставок вне плана.</t>
  </si>
  <si>
    <t>Увеличение количества выставочных проектов осуществляемых в городе Когалыме</t>
  </si>
  <si>
    <t>Увеличение посещаемости музея города Когалыма</t>
  </si>
  <si>
    <t>увеличение в 3,7 раза</t>
  </si>
  <si>
    <t>Увеличение посетителей в музее связано с активной работой сотрудников музея по использованию современных мульти-медиа технологий, а также реализацией новых проектов для различных категорий населения.</t>
  </si>
  <si>
    <t>Увеличение численности участников культурно-досуговых мероприятий, организуемых учреждениями культуры города Когалыма (по сравнению с прошлым годом)</t>
  </si>
  <si>
    <t>Увеличение количества клубных  формирований в учреждениях культуры города Когалыма</t>
  </si>
  <si>
    <t>из них:</t>
  </si>
  <si>
    <t>в библиотеках города Когалыма</t>
  </si>
  <si>
    <t>увеличение в 2,7 раза</t>
  </si>
  <si>
    <t>в музейно-выставочном центре города Когалыма</t>
  </si>
  <si>
    <t>имеющих звание "Образцовый самодеятельный коллектив" города Когалыма, "Народный самодеятельный коллектив" города Когалыма</t>
  </si>
  <si>
    <t>увеличение в 1,5 раза</t>
  </si>
  <si>
    <t>4 коллектива, имющих звание, подтвердили его в 2015 году, 2 коллективам присвоено звание "Народный" и "Образцовый".</t>
  </si>
  <si>
    <t>Увеличение количества участников клубных формирований, занимающихся в учреждениях культуры города Когалыма</t>
  </si>
  <si>
    <t>увеличение в 1,7 раза</t>
  </si>
  <si>
    <t>В связи с увеличением клубных формирований увеличилось количество участников в них.</t>
  </si>
  <si>
    <t>Увеличение количества культурно-массовых мероприятий, организуемых учреждениями культуры города Когалыма</t>
  </si>
  <si>
    <t xml:space="preserve">Увеличение количества мероприятий связано с проведением в России "Года литературы", в ХМАО-Югре "Года сохранения и развития традиционных промыслов и ремесел," исторического и культурного наследия народов, населяющих Югру. В летний период были проведены внеплановые мероприятия в библиотеках для пришкольных лагерей. </t>
  </si>
  <si>
    <t>Увеличение количества посетителей культурно-массовых мероприятий, организуемых учреждениями культуры города Когалыма</t>
  </si>
  <si>
    <t>Снижение количества посетителей мерприятий связано с уменьшением количества кинопоказов, дискотек, выставок, концертов и концертных программ (приостановлена деятельность культурно-досугового комплекса «Янтарь» МАУ «КДК «Метро» в связи с проведением реконструкции под филиал Государственного академического Малого театра России).</t>
  </si>
  <si>
    <t>Увеличение количества кинозрителей на киносеансах в городе Когалыме</t>
  </si>
  <si>
    <t xml:space="preserve">По итогам 2015 года количество кинозрителей уменьшилось по причине реконструкции КДК "Янтарь" МАУ "КДК "Метро". </t>
  </si>
  <si>
    <t>15.</t>
  </si>
  <si>
    <t>Увеличение доли доходов от платных услуг, оказываемых учреждениями культуры</t>
  </si>
  <si>
    <t>Доходы от платных услуг, оказываемых учреждениями культуры в 2015 году составили 
43 050,70 тыс.рублей, общие доходы составили - 
222 014,0 тыс. рублей.</t>
  </si>
  <si>
    <t>16.</t>
  </si>
  <si>
    <t>Повышение уровня удовлетворённости услугами в сфере культуры города Когалыма</t>
  </si>
  <si>
    <t>% от числа опрошенных</t>
  </si>
  <si>
    <t>Проведено 2 соцопроса.</t>
  </si>
  <si>
    <t>17.</t>
  </si>
  <si>
    <t>Увеличение количества премий (грантов, стипендий) в сфере культуры города Когалыма</t>
  </si>
  <si>
    <t>18.</t>
  </si>
  <si>
    <t>Соотношение средней заработной платы работников учреждений культуры города Когалыма к средней заработной плате работников учреждений культуры Ханты-Мансийского автономного округа - Югры</t>
  </si>
  <si>
    <t>Подпрограмма 1. Общее и дополнительное образование</t>
  </si>
  <si>
    <t>Среднемесячная заработная плата педагогических работников образовательных организаций общего образования</t>
  </si>
  <si>
    <t>рубль</t>
  </si>
  <si>
    <t>Среднемесячная заработная плата учителей муниципальных общеобразовательных организаций</t>
  </si>
  <si>
    <t>Заработная плата сохранена на уровне 2014 года, в связи с оптимизацией расходов.</t>
  </si>
  <si>
    <t>Средняя заработная плата педагогических работников дошкольных образовательных организаций</t>
  </si>
  <si>
    <t>Средняя заработная плата педагогических работников организаций дополнительного образования детей</t>
  </si>
  <si>
    <t>Доля детей в возрасте от 3-х до 7-ми лет, получающих дошкольную образовательную услугу и (или) услугу по их содержанию</t>
  </si>
  <si>
    <t>процент</t>
  </si>
  <si>
    <t>Обеспечены все желающие. Очередность в данной возрастной категории отсутствует.</t>
  </si>
  <si>
    <t>Охват обучающихся профильным обучением в общем количестве обучающихся 10, 11 классов</t>
  </si>
  <si>
    <t>не менее 63</t>
  </si>
  <si>
    <t>Доля детей, охваченных образовательными программами дополнительного образования детей, в общей численности детей и молодежи в возрасте 5 - 18 лет</t>
  </si>
  <si>
    <t>Доля выпускников, успешно сдавших единый государственный экзамен по русскому языку, от числа выпускников, сдававших единый государственный экзамен</t>
  </si>
  <si>
    <t>Доля выпускников, успешно сдавших единый государственный экзамен по математике, от числа выпускников, сдавших единый государственный экзамен</t>
  </si>
  <si>
    <t>Доля обучающихся 5-11 классов, принявших участие в школьном этапе Всероссийской олимпиады школьников (в общей численности обучающихся)</t>
  </si>
  <si>
    <t>не менее 53,2</t>
  </si>
  <si>
    <t>Увеличение в 1,3 раза за счет увеличения количества учащихся внутри одного предмета и желания учащихся  попробовать свои силы.</t>
  </si>
  <si>
    <t>Доля победителей и призеров в городских, окружных, всероссийских, международных творческих конкурсах (интеллектуальной, спортивной, экологической, творческой направленности)</t>
  </si>
  <si>
    <t>не менее 23</t>
  </si>
  <si>
    <t>Расчитывается от общего количества участников. Увеличилось количество победителей за счет номинаций, а также увеличение конкурсных мероприятий, проводимых депутатами окружной Думы. Участие коллективов организаций дополнительного образования.</t>
  </si>
  <si>
    <t>Доля педагогического персонала общеобразовательных организаций, прошедшего подготовку или повышение квалификации для работы в соответствии с федеральными государственными образовательными стандартами</t>
  </si>
  <si>
    <t>Ежегодно не менее 33% педагогических работников в соответствии с Федеральным законом от 29.12.2012 №273-ФЗ "Об образовании в Российской Федерации" должны проходить курсы повышения квалификации. В 2015 году 170 педагогов прошли повышение квалификации.</t>
  </si>
  <si>
    <t>Доля образовательных   организаций, оборудованных всеми средствами противопожарной, антитеррористической безопасности</t>
  </si>
  <si>
    <t>Во всех образовательных организациях установлен программно-аппаратный комплекс «Стрелец-Мониторинг»</t>
  </si>
  <si>
    <t>Численность обучающихся 2-11 классов в расчете на один компьютер в муниципальных общеобразовательных организациях</t>
  </si>
  <si>
    <t>не более 8</t>
  </si>
  <si>
    <t>в 1,5 раза меньше запланированного</t>
  </si>
  <si>
    <t xml:space="preserve">За счет обновления материально-технической базы (приобретение компьютеров и появление модульного класса, в которых установлены ноутбуки), в учебных целях используется 1142 компьютера. Количество детей обучающихся во 2-11 классах 6302. </t>
  </si>
  <si>
    <t>Расширение сети организаций дошкольных образовательных образований (единиц)</t>
  </si>
  <si>
    <t>Х</t>
  </si>
  <si>
    <t>Строительство нового детского сада запланировано на 2018-2020 годы</t>
  </si>
  <si>
    <t>Подпрограмма 2. Система оценки качества образования и информационная прозрачность системы образования города Когалыма</t>
  </si>
  <si>
    <t>Доля педагогического персонала общеобразовательных организаций, прошедшего подготовку или повышение квалификации на базе Межшколного методического центра города Когалыма (ММЦ)</t>
  </si>
  <si>
    <t>увеличение в 1,8 раза</t>
  </si>
  <si>
    <t>Доля образовательных организаций, разместивших на сайте нормативно закрепленный перечень сведений о своей деятельности</t>
  </si>
  <si>
    <t>Подпрограмма 3. Организация деятельности в области образования на территории города Когалыма</t>
  </si>
  <si>
    <t xml:space="preserve">Доля населения в возрасте 7-17 лет, охваченная образованием с учетом образовательных потребностей и запросов обучающихся, в общей численности населения в возрасте 7-17 лет </t>
  </si>
  <si>
    <t>Подпрограмма 4. Молодёжь города Когалыма</t>
  </si>
  <si>
    <t>Количество молодёжи, охваченной организованными мероприятиями и участием в мероприятиях различного уровня в сфере реализации молодежной политики</t>
  </si>
  <si>
    <t>5120</t>
  </si>
  <si>
    <t>5440</t>
  </si>
  <si>
    <t>11023</t>
  </si>
  <si>
    <t>Увеличение в 2 раза, из-за проведения фестиваля "Семейный квартал" вне плана.</t>
  </si>
  <si>
    <t>19.</t>
  </si>
  <si>
    <t xml:space="preserve">Количество мероприятий, организованных в сфере реализации молодежной политики </t>
  </si>
  <si>
    <t>28</t>
  </si>
  <si>
    <t>29</t>
  </si>
  <si>
    <t>20.</t>
  </si>
  <si>
    <t>Количество клубов и любительских объединений</t>
  </si>
  <si>
    <t>12</t>
  </si>
  <si>
    <t>21.</t>
  </si>
  <si>
    <t xml:space="preserve">Количество участников клубов и любительских объединений </t>
  </si>
  <si>
    <t>216</t>
  </si>
  <si>
    <t>264</t>
  </si>
  <si>
    <t>увеличение в 1,2 раза</t>
  </si>
  <si>
    <t>Подпрограмма 5. Допризывная подготовка молодёжи</t>
  </si>
  <si>
    <t>22.</t>
  </si>
  <si>
    <t xml:space="preserve">Доля общеобразовательных организаций, участвующих в конкурсе на лучшую подготовку граждан РФ к военной службе </t>
  </si>
  <si>
    <t>Увеличение доли детей в возрасте от 3-х до 7-ми лет, получающих дошкольную образовательную услугу и (или) услугу по их содержанию</t>
  </si>
  <si>
    <t>Доля выпускников муниципальных общеобразовательных организаций, сдавших ЕГЭ по русскому языку и математике в общей численности выпускников муниципальных общеобразовательных организаций, сдавших ЕГЭ по данным предметам</t>
  </si>
  <si>
    <t>Увеличение доли учащихся, обучающихся по новым ФГОС</t>
  </si>
  <si>
    <t>С 01.09.2015 года по новым ФГОС обучаются учащиеся с 1-5 классы</t>
  </si>
  <si>
    <t>Увеличение количества участников, победителей и призёров конкурсных мероприятий среди обучающихся образовательных организаций</t>
  </si>
  <si>
    <t xml:space="preserve">Увеличение доли педагогических работников, участвующих в профессиональных конкурсах </t>
  </si>
  <si>
    <t xml:space="preserve">Увеличение доли муниципальных образовательных организаций, оборудованных всеми средствами противопожарной, антитеррористической безопасности </t>
  </si>
  <si>
    <t>Увеличение доли образовательных организаций, соответствующих современным требованиям по оснащению образовательной деятельности</t>
  </si>
  <si>
    <t>Имеются вакансии по педагогическим работникам</t>
  </si>
  <si>
    <t xml:space="preserve">Увеличение доли образовательных организаций, разместивших на сайте нормативно закрепленный перечень сведений о своей деятельности </t>
  </si>
  <si>
    <t>Доля населения в возрасте 7-17 лет, охваченная образованием с учетом образовательных потребностей и запросов обучающихся, в общей численности населения в возрасте 7-17 лет</t>
  </si>
  <si>
    <t>Увеличение доли молодёжи, охваченной городскими мероприятиями и участием в мероприятиях различного уровня в сфере реализации молодежной политики</t>
  </si>
  <si>
    <t>Повышение уровня удовлетворенности качеством предоставления услуг в сфере реализации молодежной политики муниципальных услуг</t>
  </si>
  <si>
    <t>Обеспечение работников муниципальных организаций города Когалыма средствами защиты, приборов химического и дозиметрического контроля</t>
  </si>
  <si>
    <t xml:space="preserve">На основании приказа МЧС России от 01.10.2014 №543 "Об утверждениии Положения об организации обеспечения населения средствами индивидуальной защиты", обеспечение средствами индивидуальной защиты работников органов местного самоуправления и организаций осуществляется органами исполнительной власти субъектов Российской Федерации.                                                                                                                                   В соответствии со служебно запиской от 12.08.2015 №21-Вн-143 согласовано закрытие плановых бюджетных асигнований на сумму 891,60 тыс. рублей. </t>
  </si>
  <si>
    <t>Обеспечение информированности и уровня знаний в области пожарной безопасности населения города Когалыма</t>
  </si>
  <si>
    <t>Приобретена  печатная продукция (62 400 буклетов и листовок на противопожарную тематику).                                                    Прокат видеороликов на противопожарную тематику проводится согласно графику до 31.12.2015 года.</t>
  </si>
  <si>
    <t>Оснащение добровольных пожарных дружин пожарно-техническим вооружением</t>
  </si>
  <si>
    <t>26.10.2015 года заключен муниципальный контракт  на приобретение средств по организации пожаротушения на сумму 71 306,25 рублей с ООО "Лесхозснаб". Товар по контракту получен. Оплата по контракту произведена.</t>
  </si>
  <si>
    <t>Оснащение учебно-консультационного пункта техническими средствами и оборудованием для подготовки населения города Когалыма</t>
  </si>
  <si>
    <t>Были обновлены учебные плакаты и расширена тематика по вопросам гражданской обороны и чрезвычайным ситуациям.</t>
  </si>
  <si>
    <t>Обеспечение работников муниципальных организаций города Когалыма средствами защиты</t>
  </si>
  <si>
    <t>Увеличение количества ежегодно обучаемого неработающего населения города Когалыма способам защиты и действиям в ЧС</t>
  </si>
  <si>
    <t xml:space="preserve">На базе МКУ «ЕДДС города Когалыма» создан учебно-консультационный пункт по обучению неработающего населения. </t>
  </si>
  <si>
    <t>Увеличение количества ежегодно информируемого населения города Когалыма безопасности жизнедеятельности</t>
  </si>
  <si>
    <t>тыс.чел.</t>
  </si>
  <si>
    <t xml:space="preserve">Информирование населения производится посредством распространения буклетов, листовок. </t>
  </si>
  <si>
    <t>Создание новых рабочих мест ежегодно</t>
  </si>
  <si>
    <t>единица</t>
  </si>
  <si>
    <t>Повышение обеспеченности населения торговыми площадями</t>
  </si>
  <si>
    <t>кв.м. на 1000 жителей</t>
  </si>
  <si>
    <t>Показатель не достигнут в связи с постоянно растущей численностью населения, и недостаточной обеспеченностью населения торговыми площадями (норматив обеспеченности торговыми площадями 641 кв.м. на 1000 жителей).</t>
  </si>
  <si>
    <t>Привлечение инвестиций в развитие экономики и социальной сферы города Когалыма</t>
  </si>
  <si>
    <t>млн. рублей</t>
  </si>
  <si>
    <t>По данным Территориального органа статистики по ХМАО - Югре</t>
  </si>
  <si>
    <t>Количество средних и малых предприятий</t>
  </si>
  <si>
    <t>По предварительной оценке управления экономики</t>
  </si>
  <si>
    <t>Среднесписочная численность работников средних и малых предприятий</t>
  </si>
  <si>
    <t>тыс. человек</t>
  </si>
  <si>
    <t>Оборот средних и малых предприятий</t>
  </si>
  <si>
    <t>Количество созданных и действующих многофункциональных центров предоставления муниципальных услуг в городе Когалыме</t>
  </si>
  <si>
    <t>На территории города Когалыма действует 1 учреждение МАУ "Многофункциональный центр предоставления государственных и муниципальных услуг"</t>
  </si>
  <si>
    <t>Среднее время ожидания в очереди при обращении заявителя в орган местного самоуправления для получения муниципальных услуг</t>
  </si>
  <si>
    <t>минут</t>
  </si>
  <si>
    <t>Сохранение реальной среднемесячной заработной платы работников выше 100%</t>
  </si>
  <si>
    <t>Реальные располагаемые денежные доходы в расчёте на душу населения (скорректированные на уровень инфляции (индекс потребительских цен по Ханты-Мансийскому автономному округу – Югре в январе-декабре 2015 года по отношению к январю-декабрю 2014 года составил 114,46%) составили 86,5%.</t>
  </si>
  <si>
    <t>Рост оборота розничной торговли</t>
  </si>
  <si>
    <t>Увеличение объема инвестиций в основной капитал за счет всех источников финансирования по крупным и средним предприятиям</t>
  </si>
  <si>
    <t>Количество средних и малых предприятий на 10 тыс. населения города Когалыма</t>
  </si>
  <si>
    <t>Доля среднесписочной численности занятых на средних и малых предприятиях в общей численности работающих</t>
  </si>
  <si>
    <t>По оценке управления экономики</t>
  </si>
  <si>
    <t>Количество индивидуальных предпринимателей</t>
  </si>
  <si>
    <t>Уровень удовлетворенности граждан города Когалыма качеством предоставления государственных и муниципальных услуг</t>
  </si>
  <si>
    <t>По данным МАУ "МФЦ" города Когалыма</t>
  </si>
  <si>
    <t>Доля граждан,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услуг</t>
  </si>
  <si>
    <t>Доля замены ветхих водопроводных и канализационных сетей от общей протяженности сетей ( общ. протяж-ть - 128,2 км.)</t>
  </si>
  <si>
    <t>Доля замены ветхих сетей теплоснабжения от общей протяженности сетей теплоснабжения (общ. протяж-ть - 87,4 км.)</t>
  </si>
  <si>
    <t>Средства, предусмотренные бюджетом автономного округа, не обеспечили выполнение запланированного объема по замене сетей.</t>
  </si>
  <si>
    <t>Обеспечение хранения материально-технических ресурсов и строительных материалов для оперативного устранения неисправностей и аварий на объектах жилищно-коммунального хозяйства города Когалыма</t>
  </si>
  <si>
    <t>Строительство автоматизированной водогрейной котельной установленной тепловой мощностью 72МВт</t>
  </si>
  <si>
    <t>количество объектов</t>
  </si>
  <si>
    <t xml:space="preserve"> -</t>
  </si>
  <si>
    <t>Плановые ассигнования на реализацию данного мероприятия закрыты согласно решению Думы от 24.06.2015 №560-ГД</t>
  </si>
  <si>
    <t>Доля отремонтированных площадей внутриквартальных территорий (придомовых территорий) и проездов не менее 7% от общей площади внутриквартальных территорий</t>
  </si>
  <si>
    <t>Показатель не достигнут в связи с перераспределением денежных средств на иные цели.</t>
  </si>
  <si>
    <t>Покраска и ремонт фасадов многоквартирных жилых домов в городе Когалыме</t>
  </si>
  <si>
    <t>количество домов</t>
  </si>
  <si>
    <t>Организация и проведение встреч с обучающимися общеобразовательных учреждений по вопросам бережного отношения к коммунальным ресурсам, общему имуществу жилых домов и общественных мест</t>
  </si>
  <si>
    <t>к-во встреч</t>
  </si>
  <si>
    <t xml:space="preserve"> - </t>
  </si>
  <si>
    <t>Исполнение отделом развития жилищно-коммунального хозяйства Администрации города Когалыма полномочий в сфере жилищно-коммунального комплекса, предусмотренных действующим законодательством Российской Федерации, Ханты-Мансийского автономного округа – Югры, нормативными правовыми актами города Когалыма</t>
  </si>
  <si>
    <t>Протяженность  ветхих инженерных сетей теплоснабжения, нуждающихся в замене</t>
  </si>
  <si>
    <t xml:space="preserve">Протяженность  ветхих инженерных сетей водоснабжения, нуждающихся в замене </t>
  </si>
  <si>
    <t>Площадь внутриквартальных территорий (придомовых территорий) и проездов, подлежащая ремонту</t>
  </si>
  <si>
    <t>тыс.кв.м</t>
  </si>
  <si>
    <t>отсутствие замечаний по выполнению задач и функций, возложенных на отдел развития жилищно-коммунального хозяйства Администрации города Когалыма</t>
  </si>
  <si>
    <t>Замечания по выполнению задач и функций, возложенных на отдел развития жилищно-коммунального хозяйства Администрации города Когалыма в отчетном году отсутствуют.</t>
  </si>
  <si>
    <t>Обеспечение выполнения работ по перевозке пассажиров по городским маршрутам</t>
  </si>
  <si>
    <t>кол-во маршрутов</t>
  </si>
  <si>
    <t>Обеспечение выполнения работ по строительству, капитальному ремонту и ремонту автомобильных дорог общего  пользования местного значения</t>
  </si>
  <si>
    <t>тыс. кв.м</t>
  </si>
  <si>
    <t>Реконструкция автомобильных дорог общего пользования местного значения в границах города Когалыма</t>
  </si>
  <si>
    <t>комплект проектно-смектной документации, шт.</t>
  </si>
  <si>
    <t>1 (III этап - 1 очередь)</t>
  </si>
  <si>
    <t>Разработка проектно-сметной документации на реконструкцию  развязки Восточной (проспект Нефтяников, улица Ноябрьская)</t>
  </si>
  <si>
    <t>Строительство кольцевой транспортной развязки на пересечении улицы Степана Повха - улицы Сибирская - проспекта Шмидта</t>
  </si>
  <si>
    <t>Обеспечение содержания автомобильных дорог местного значения в границах города Когалыма в соответствии с утвержденным стандартом качества выполнения работ</t>
  </si>
  <si>
    <t>тыс. кв.м.</t>
  </si>
  <si>
    <t>1 127, 718</t>
  </si>
  <si>
    <t>Обеспечение стабильности работы светофорных объектов</t>
  </si>
  <si>
    <t>Обеспечение электроэнергией светофорных объектов</t>
  </si>
  <si>
    <t>Установка светофорных объектов</t>
  </si>
  <si>
    <t>Перенос и модернизация светофорных объектов</t>
  </si>
  <si>
    <t xml:space="preserve">Нанесение линии поперечной дорожной разметки холодным пластиком со световозвращающими элементами </t>
  </si>
  <si>
    <t>кв.м</t>
  </si>
  <si>
    <t>В связи с плохими погодными условиями было принято решение о переносе мероприятия на 2016 год.</t>
  </si>
  <si>
    <t>Обеспечение перевозок пассажиров по городским маршрутам</t>
  </si>
  <si>
    <t>кол-во рейсов</t>
  </si>
  <si>
    <t>Увеличение протяженности отремонтированных капитальным ремонтом и ремонтом автомобильных дорог общего пользования местного значения</t>
  </si>
  <si>
    <t>Улучшение технических характеристик объектов дорожной инфраструктуры</t>
  </si>
  <si>
    <t xml:space="preserve">Кольцевая транспортная развязка на пересечении улицы Степана Повха - улицы Сибирская - проспекта Шмидта </t>
  </si>
  <si>
    <t>Уменьшение количества предписаний надзорных органов на качество обслуживания автомобильных дорог города Когалыма</t>
  </si>
  <si>
    <t>Общая сумма предписаний 312,0 тыс. рублей.</t>
  </si>
  <si>
    <t>Обеспечение стабильности работы светофорных объектов в течение года</t>
  </si>
  <si>
    <t>В связи с вводом 3 новых светофорных объектов.</t>
  </si>
  <si>
    <t>Доля муниципальных служащих, получивших дополнительное профессиональное образование</t>
  </si>
  <si>
    <t>Организованы и проведены курсы повышения квалификации для муниципальных служащих органов местного самоуправления  запланированные на 2015 год, обучение прошли 87 человек.</t>
  </si>
  <si>
    <t>Доля должностей муниципальной службы, замещенных посредством проведения конкурсов на замещение вакантных должностей и из кадрового резерва</t>
  </si>
  <si>
    <t>% от общего количества замещенных должностей</t>
  </si>
  <si>
    <t>В 2015 году состоялось 4 конкурса на включение в кадровый резерв и 3 конкурса на замещение вакансий. По результатм конкурсов включены в кадровый резерв 5 человек, назначены на должности муниципальной службы 4 человека.</t>
  </si>
  <si>
    <t>Доля должностей муниципальной службы, обеспеченных кадровым резервом</t>
  </si>
  <si>
    <t>% от общего количества должностей</t>
  </si>
  <si>
    <t xml:space="preserve">Снижение доли должностей муниципальной службы связано с изменением структуры Администрации города Когалыма. Руководителям структурных подразделений Администрации города Когалыма  направлены рекомендательное письмо о необходимости  формирования кадрового резерва на должности муниципальной службы. </t>
  </si>
  <si>
    <t>Обеспечение необходимых условий для осуществления деятельности управления по общим вопросам Администрации города Когалыма</t>
  </si>
  <si>
    <t>Необходимые условия для осуществления деятельности управления по общим вопросам обеспечены в полном объеме в пределах запланированного финансирования</t>
  </si>
  <si>
    <t>Количество муниципальных служащих, получивших дополнительное профессиональное образование</t>
  </si>
  <si>
    <t>Проведено  обучение муниципальных служащих на темы:                                                                                                                                                                              - Развитие правовой грамотности и правосознания муниципальных служащих;                                                                                     - Организация финансирования бюджетных учреждений;         - Инвестиционная политика на муниципальном уровне. Основные проблемы и ее реализация в малых городах.</t>
  </si>
  <si>
    <t>Замещение должностей муниципальной службы посредством проведения конкурсов на замещение вакантных должностей и из кадрового резерва</t>
  </si>
  <si>
    <t>Недостижение планового значение связано с назначением на должность муниципальной службы без проведения конкурсных процедур.</t>
  </si>
  <si>
    <t>Количество должностей муниципальной службы, обеспеченных резервом управленческих кадров</t>
  </si>
  <si>
    <t>Уменьшение количества должностей муниципальной службы, обеспеченных резервом управленческих кадров в связи изменением структуры Администрации города Когалыма.</t>
  </si>
  <si>
    <t>Выдача разрешений на строительство объектов капитальногостроительства на территори города Когалыма</t>
  </si>
  <si>
    <t>Выдача разрешений на ввод в эксплуатацию объектов капитального строительства на территории города Когалыма</t>
  </si>
  <si>
    <t xml:space="preserve">Подготовка документации по планировке территории для размещения объектов капитального строительства </t>
  </si>
  <si>
    <t>га</t>
  </si>
  <si>
    <t>Превышение плана в 26 раз</t>
  </si>
  <si>
    <t>В рамках Соглашения с ПАО "ЛУКОЙЛ" были выделены средства на разработку первоочередных проектов планировки и межевания территорий в количестве 3-х штук. Фактическая площадь разработанных проектов планировки и межевания территорий составила 286,7 гектар.</t>
  </si>
  <si>
    <t>Ввод жилья</t>
  </si>
  <si>
    <t>тыс.м.</t>
  </si>
  <si>
    <t>В 2015 году в городе Когалыме введено в эксплуатацию 5 многоквартирных жилых домов и 4 дома индивидуальной застройки.</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</si>
  <si>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t>
  </si>
  <si>
    <t>Плановый показатель в 9 процедур сложился из процедур по предоставлению земельного участка (5 процедур) и процедур по получению разрешения на строительство (4 процедуры). Согласно постановления Администрации города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государственная собственность на которые не разграничена, на торгах" фактическое количество процедур по предоставлению земельного участка составило 7. Фактическое количество процедур по получению разрешения на строительство составило 4.</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</si>
  <si>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t>
  </si>
  <si>
    <t>день</t>
  </si>
  <si>
    <t>Плановый показатель в 75 дней сложился из количества дней по предоставлению земельного участка (60 дней) и количества дней по получению разрешения на строительство (15 дней). Согласно постановления Администрации города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государственная собственность на которые не разграничена, на торгах" фактическое количество дней по предоставлению земельного участка составило 75. Фактическое количество дней по получению разрешения на строительство составило 15.</t>
  </si>
  <si>
    <t>Количество участников, получивших меры финансовой поддержки для улучшения жилищных условий</t>
  </si>
  <si>
    <t>участники</t>
  </si>
  <si>
    <t xml:space="preserve">в 2015 году получили государственную поддержку:
1-молодая семья - переходящие средства 2014 года;
-3 молодые семьи по Соглашению 2015 года, 2 семьи в поиске жилых помещений;
- 1 гражданка, относящаяся к категории «Супруга  погибшего (умершего) участника ВОВ, не вступившая в повторный брак»;
- 3 ветерана боевых действий;
- 1 инвалид и 2 семьи, имеющие детей инвалидов. </t>
  </si>
  <si>
    <t>Переселение семей из непригодного для проживания и аварийного жилищного фонда</t>
  </si>
  <si>
    <t>семья</t>
  </si>
  <si>
    <t>Предоставление семьям жилых помещений по договорам социального найма в связи с подходом очередности</t>
  </si>
  <si>
    <t>Шести семьям по количеству членов семьи (30 человек) было предоставлено 9 жилых помещений в соответствии с нормой предоставления по договорам социального найма.</t>
  </si>
  <si>
    <t>Формирование специализированного муниципального жилищного фонда</t>
  </si>
  <si>
    <t>жилое помещение</t>
  </si>
  <si>
    <t>Показатель не достигнут в связи с не поступлением денежных средств в размере                1 500,0 тыс. рублей от ООО "Международный аэропорт Когалым" по итогам финансово-хозяйственной деятельности общества за 2014 год.</t>
  </si>
  <si>
    <t>в 3,8 раза</t>
  </si>
  <si>
    <t>Доля граждан, положительно оценивающих состояние межконфессиональных отношений в городе Когалыме, от числа опрошенных расчитывается  по факту на основании результатов социологического исследования 1 раз в конце года (письмо Департамента политики ХМАО от 13.01.2016 №02-Исх-31 )</t>
  </si>
  <si>
    <t>Уровень толерантного отношения к представителям другой национальности в городе Когалыме, от числа опрошенных указывается по факту на основании социологического исследования 1 раз в конце года (письмо Департамента политики ХМАО от 13.01.2016 № 02-Исх-31)</t>
  </si>
  <si>
    <t>Показатель досстигнут за счет привлечения к систематическим занятиям физической культурой и спортом посредствам пропаганды здорового образа жизни, наглядной агитации, мероприятий освещенных в средствах массовой информации</t>
  </si>
  <si>
    <t>в 1,3 раза</t>
  </si>
  <si>
    <t xml:space="preserve">Принято 20 заявлений от несовершеннолетних граждан из числа желающих трудоустроиться. С 3 учреждениями заключены договоры о сотрудничестве. Заключено 20 срочных трудовых договоров с несовершеннолетними.  </t>
  </si>
  <si>
    <t>в 1,4 раза</t>
  </si>
  <si>
    <t>1) Курсовая профессиональная подготовка переподготовка по программе "Олигофрено-педагогика" - 4 педагога из базовых школ №3 и №5.
2) Методическое сопровождение в других формах: курсы повышения квалификаций - 35 человек; участники семинаров - 15 человек; слушатели практико-ориентировочных семинаров - 57 человек.</t>
  </si>
  <si>
    <t>Количество педагогов, получивших методическое сопровождение через курсовую подготовку, семинары и другие формы  работы</t>
  </si>
  <si>
    <t>Количество родителей детей-инвалидов, получивших консультационно-информационные услуги</t>
  </si>
  <si>
    <t xml:space="preserve">В 2015 году значение данного показателя осталось на уровне 2014 года в связи с отсутствием финансирования на приобретение титрированных фильмкопий. </t>
  </si>
  <si>
    <t xml:space="preserve">Мероприятия проходят в рамках общегородского плана мероприятий Администрации города Когалыма при участии НКО, в том числе национально-культурных обществ, ветеранских и религиозных объединений. </t>
  </si>
  <si>
    <t xml:space="preserve">Показатель не достигнут по следующим причинам:                                                                             - приостановлена деятельность культурно-досугового комплекса «Янтарь» муниципального автономного учреждения «Культурно-досуговый комплекс  «Метро» в связи с проведением реконструкции, что повлекло за собой уменьшение посетителей (часть мероприятий отменена с связи с невозможностью проведения - киносеансы, гастрольные мероприятия, большие концерты, часть мероприятий перенесено в помещения с меньшей вместимостью посетителей);                      -неблагополучные погодные условия в летний период;                                                                             - карантин в образовательных орагнизациях в феврале 2015 года.
</t>
  </si>
  <si>
    <t>По итогам 2015 года доля использованных средств субвенции превысила плановое значение на 4,9%. В полном объеме средства не были освоены по причине реорганизации управления опеки и попечительства, сокращения 1 штатной единицы, экономии по командировочным расходам.</t>
  </si>
  <si>
    <t>ПРИЛОЖЕНИЕ 2</t>
  </si>
  <si>
    <t xml:space="preserve">Снижение годового показателя конечных результатов было достигнуто:
• в связи с тем, что работодателями были организованы мероприятия по улучшению условий и охраны труда и уменьшению уровней профессиональных рисков в соответствии с Приказом Минздравсоцразвития России от 01.03.2012       N 181н "Об утверждении Типового перечня ежегодно реализуемых работодателем мероприятий по улучшению условий и охраны труда и снижению уровней профессиональных рисков";
•  в соответствии с новым порядком установленным Федеральным законом от 28.12.2013 N 426-ФЗ "О специальной оценке условий труда" при проведении которого были изменены параметры выявления вредных факторов труда.
</t>
  </si>
  <si>
    <r>
      <t>Организация в границах городского округа электро</t>
    </r>
    <r>
      <rPr>
        <vertAlign val="superscript"/>
        <sz val="13"/>
        <rFont val="Times New Roman"/>
        <family val="1"/>
        <charset val="204"/>
      </rPr>
      <t>-</t>
    </r>
    <r>
      <rPr>
        <sz val="13"/>
        <rFont val="Times New Roman"/>
        <family val="1"/>
        <charset val="204"/>
      </rPr>
      <t>, тепло</t>
    </r>
    <r>
      <rPr>
        <vertAlign val="superscript"/>
        <sz val="13"/>
        <rFont val="Times New Roman"/>
        <family val="1"/>
        <charset val="204"/>
      </rPr>
      <t>-</t>
    </r>
    <r>
      <rPr>
        <sz val="13"/>
        <rFont val="Times New Roman"/>
        <family val="1"/>
        <charset val="204"/>
      </rPr>
      <t>, газо</t>
    </r>
    <r>
      <rPr>
        <vertAlign val="superscript"/>
        <sz val="13"/>
        <rFont val="Times New Roman"/>
        <family val="1"/>
        <charset val="204"/>
      </rPr>
      <t>-</t>
    </r>
    <r>
      <rPr>
        <sz val="13"/>
        <rFont val="Times New Roman"/>
        <family val="1"/>
        <charset val="204"/>
      </rPr>
      <t xml:space="preserve"> водоснабжения и водоотведения населения </t>
    </r>
  </si>
  <si>
    <r>
      <t>отсутствие замечаний по выполнению задач и функций, возложенных на отдел</t>
    </r>
    <r>
      <rPr>
        <sz val="13"/>
        <rFont val="Calibri"/>
        <family val="2"/>
        <charset val="204"/>
        <scheme val="minor"/>
      </rPr>
      <t xml:space="preserve"> </t>
    </r>
    <r>
      <rPr>
        <sz val="13"/>
        <rFont val="Times New Roman"/>
        <family val="1"/>
        <charset val="204"/>
      </rPr>
      <t>развития жилищно-коммунального хозяйства Администрации города Когалыма</t>
    </r>
  </si>
  <si>
    <t>1. "Развитие агропромышленного комплекса и рынков сельскохозяйственной продукции, сырья и продовольствия в городе Когалыме на 2014-2017 годы"</t>
  </si>
  <si>
    <t>2. "Профилактика экстремизма в городе Когалыме на 2014-2017 годы"</t>
  </si>
  <si>
    <t>3. "Развитие физической культуры и спорта в городе Когалыме на 2014-2017 годы"</t>
  </si>
  <si>
    <t>4. "Управление муниципальным имуществом  города Когалыма на 2014-2019 годы"</t>
  </si>
  <si>
    <t>5. "Управление муниципальными финансами в городе Когалыме на 2014-2017 годы"</t>
  </si>
  <si>
    <t>6. «Содействие занятости населения города Когалыма на 2014-2017 годы»</t>
  </si>
  <si>
    <t>7. "Социальная поддержка жителей города Когалыма на 2014-2017 годы"</t>
  </si>
  <si>
    <t>8. "Доступная среда города Когалыма на 2014-2017 годы"</t>
  </si>
  <si>
    <t>9. "Поддержка развития институтов гражданского общества города Когалыма на 2014-2017 годы"</t>
  </si>
  <si>
    <t>10. "Реконструкция и ремонт, в том числе капитальный, объектов муниципальной собственности города Когалыма на 2014-2017 годы"</t>
  </si>
  <si>
    <t>11. «Обеспечение прав и законных интересов населения города Когалыма в отдельных сферах жизнедеятельности в 2014-2017 годах»</t>
  </si>
  <si>
    <t>12. "Содержание объектов городского хозяйства и инженерной инфраструктуры в городе Когалыме на 2014-2017 годы"</t>
  </si>
  <si>
    <t>13. Муниципальная программа "Развитие культуры в городе Когалыме на 2014-2017 годы"</t>
  </si>
  <si>
    <t>14. "Развитие  образования в городе Когалыме на 2014-2017 годы"</t>
  </si>
  <si>
    <t>15. "Защита населения и территорий от чрезвычайных ситуаций и укрепление пожарной безопасности в городе Когалыме на 2014-2017 годы"</t>
  </si>
  <si>
    <t>16. "Социально-экономическое развитие и инвестиции муниципального образования город Когалым 
на 2014-2017 годы"</t>
  </si>
  <si>
    <t>17. "Развитие жилищно-коммунального комплекса и повышение энергетической эффективности 
в городе Когалыме на 2014-2017 годы"</t>
  </si>
  <si>
    <t>18. "Развитие транспортной системы города Когалыма на 2014-2017 годы"</t>
  </si>
  <si>
    <t>19. «Развитие муниципальной службы и резерва управленческих кадров в муниципальном образовании город Когалым на 2014-2017 годы»</t>
  </si>
  <si>
    <t>20. «Обеспечение доступным и комфортным жильем жителей города Когалыма на 2014-2017 годы»</t>
  </si>
  <si>
    <t xml:space="preserve">Увеличение количества клубов произошло по причинам: 
- появления нового направления в работе с детьми с органмченными возможностями в библиотеке;
 - появления новых проектов в музее.
</t>
  </si>
  <si>
    <t>Анализ достижения целевых показателей муниципальных программ за 2015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</si>
</sst>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_₽_-;\-* #,##0\ _₽_-;_-* &quot;-&quot;\ _₽_-;_-@_-"/>
    <numFmt numFmtId="165" formatCode="_-* #,##0.00\ _₽_-;\-* #,##0.00\ _₽_-;_-* &quot;-&quot;??\ _₽_-;_-@_-"/>
    <numFmt numFmtId="166" formatCode="0.0"/>
    <numFmt numFmtId="167" formatCode="0.0%"/>
    <numFmt numFmtId="168" formatCode="_-* #,##0.0\ _₽_-;\-* #,##0.0\ _₽_-;_-* &quot;-&quot;?\ _₽_-;_-@_-"/>
    <numFmt numFmtId="169" formatCode="_-* #,##0.0\ _₽_-;\-* #,##0.0\ _₽_-;_-* &quot;-&quot;\ _₽_-;_-@_-"/>
    <numFmt numFmtId="170" formatCode="#,##0.0"/>
    <numFmt numFmtId="171" formatCode="#,##0.00\ _₽"/>
  </numFmts>
  <fonts count="18" x14ac:knownFonts="1">
    <font>
      <sz val="11"/>
      <color theme="1"/>
      <name val="Calibri"/>
      <family val="2"/>
      <scheme val="minor"/>
    </font>
    <font>
      <sz val="11"/>
      <color theme="1"/>
      <name val="Calibri"/>
      <family val="2"/>
      <scheme val="minor"/>
    </font>
    <font>
      <sz val="13"/>
      <name val="Times New Roman"/>
      <family val="1"/>
      <charset val="204"/>
    </font>
    <font>
      <b/>
      <sz val="13"/>
      <name val="Times New Roman"/>
      <family val="1"/>
      <charset val="204"/>
    </font>
    <font>
      <sz val="12"/>
      <name val="Times New Roman"/>
      <family val="1"/>
      <charset val="204"/>
    </font>
    <font>
      <sz val="12"/>
      <name val="Calibri"/>
      <family val="2"/>
      <charset val="204"/>
      <scheme val="minor"/>
    </font>
    <font>
      <sz val="13"/>
      <name val="Calibri"/>
      <family val="2"/>
      <charset val="204"/>
      <scheme val="minor"/>
    </font>
    <font>
      <sz val="10"/>
      <name val="Arial"/>
      <family val="2"/>
      <charset val="204"/>
    </font>
    <font>
      <sz val="11"/>
      <color indexed="8"/>
      <name val="Calibri"/>
      <family val="2"/>
      <charset val="204"/>
    </font>
    <font>
      <sz val="18"/>
      <color theme="1"/>
      <name val="Calibri"/>
      <family val="2"/>
      <scheme val="minor"/>
    </font>
    <font>
      <sz val="13"/>
      <color indexed="8"/>
      <name val="Times New Roman"/>
      <family val="1"/>
      <charset val="204"/>
    </font>
    <font>
      <sz val="13"/>
      <color rgb="FFFF0000"/>
      <name val="Times New Roman"/>
      <family val="1"/>
      <charset val="204"/>
    </font>
    <font>
      <sz val="13"/>
      <color theme="1" tint="4.9989318521683403E-2"/>
      <name val="Times New Roman"/>
      <family val="1"/>
      <charset val="204"/>
    </font>
    <font>
      <b/>
      <sz val="13"/>
      <name val="Calibri"/>
      <family val="2"/>
      <charset val="204"/>
      <scheme val="minor"/>
    </font>
    <font>
      <vertAlign val="superscript"/>
      <sz val="13"/>
      <name val="Times New Roman"/>
      <family val="1"/>
      <charset val="204"/>
    </font>
    <font>
      <b/>
      <sz val="13"/>
      <color rgb="FFFF0000"/>
      <name val="Times New Roman"/>
      <family val="1"/>
      <charset val="204"/>
    </font>
    <font>
      <b/>
      <sz val="10"/>
      <name val="Times New Roman"/>
      <family val="1"/>
      <charset val="204"/>
    </font>
    <font>
      <sz val="10"/>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0" fontId="7" fillId="0" borderId="0"/>
    <xf numFmtId="0" fontId="8" fillId="0" borderId="0"/>
  </cellStyleXfs>
  <cellXfs count="129">
    <xf numFmtId="0" fontId="0" fillId="0" borderId="0" xfId="0"/>
    <xf numFmtId="0" fontId="2" fillId="0" borderId="0" xfId="0" applyFont="1" applyBorder="1" applyAlignment="1">
      <alignment horizontal="right" vertical="center" wrapText="1"/>
    </xf>
    <xf numFmtId="0" fontId="2" fillId="0" borderId="1" xfId="0" applyFont="1" applyBorder="1" applyAlignment="1">
      <alignment vertical="center" wrapText="1"/>
    </xf>
    <xf numFmtId="0" fontId="5" fillId="0" borderId="0" xfId="0" applyFont="1"/>
    <xf numFmtId="0" fontId="4" fillId="0" borderId="0" xfId="0" applyFont="1" applyAlignment="1">
      <alignment horizontal="center" vertical="center" wrapText="1"/>
    </xf>
    <xf numFmtId="166" fontId="4" fillId="0" borderId="0" xfId="0" applyNumberFormat="1" applyFont="1" applyAlignment="1">
      <alignment horizontal="center" vertical="center" wrapText="1"/>
    </xf>
    <xf numFmtId="171" fontId="4" fillId="0" borderId="0" xfId="0" applyNumberFormat="1" applyFont="1" applyAlignment="1">
      <alignment horizontal="center" vertical="center" wrapText="1"/>
    </xf>
    <xf numFmtId="0" fontId="9" fillId="0" borderId="0" xfId="0" applyFo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6" fontId="2" fillId="0" borderId="1" xfId="0" applyNumberFormat="1" applyFont="1" applyFill="1" applyBorder="1" applyAlignment="1">
      <alignment horizontal="center" vertical="center" wrapText="1"/>
    </xf>
    <xf numFmtId="166" fontId="2" fillId="4" borderId="1" xfId="0" applyNumberFormat="1" applyFont="1" applyFill="1" applyBorder="1" applyAlignment="1">
      <alignment horizontal="center" vertical="center" wrapText="1"/>
    </xf>
    <xf numFmtId="166" fontId="2" fillId="5"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justify" vertical="top" wrapText="1"/>
    </xf>
    <xf numFmtId="0" fontId="6" fillId="0" borderId="1" xfId="0" applyFont="1" applyBorder="1" applyAlignment="1">
      <alignment horizontal="center" vertical="center"/>
    </xf>
    <xf numFmtId="0" fontId="10" fillId="0" borderId="1" xfId="0" applyFont="1" applyBorder="1" applyAlignment="1">
      <alignment horizontal="justify" vertical="center" wrapText="1"/>
    </xf>
    <xf numFmtId="0" fontId="2" fillId="0" borderId="1" xfId="0" applyFont="1" applyBorder="1" applyAlignment="1">
      <alignment horizontal="center" vertical="center"/>
    </xf>
    <xf numFmtId="9" fontId="2" fillId="0" borderId="1" xfId="0" applyNumberFormat="1" applyFont="1" applyBorder="1" applyAlignment="1">
      <alignment horizontal="center" vertical="center" wrapText="1"/>
    </xf>
    <xf numFmtId="166" fontId="2" fillId="2" borderId="1" xfId="0" applyNumberFormat="1" applyFont="1" applyFill="1" applyBorder="1" applyAlignment="1">
      <alignment horizontal="center" vertical="center" wrapText="1"/>
    </xf>
    <xf numFmtId="167" fontId="2" fillId="0" borderId="1" xfId="0" applyNumberFormat="1" applyFont="1" applyFill="1" applyBorder="1" applyAlignment="1">
      <alignment horizontal="justify" vertical="center"/>
    </xf>
    <xf numFmtId="1" fontId="2" fillId="0" borderId="1" xfId="0" applyNumberFormat="1" applyFont="1" applyFill="1" applyBorder="1" applyAlignment="1">
      <alignment horizontal="center" vertical="center" wrapText="1"/>
    </xf>
    <xf numFmtId="0" fontId="2" fillId="0" borderId="1" xfId="2" applyNumberFormat="1" applyFont="1" applyFill="1" applyBorder="1" applyAlignment="1" applyProtection="1">
      <alignment horizontal="justify" wrapText="1"/>
      <protection hidden="1"/>
    </xf>
    <xf numFmtId="0" fontId="6" fillId="0" borderId="1" xfId="0" applyFont="1" applyBorder="1" applyAlignment="1">
      <alignment horizontal="justify"/>
    </xf>
    <xf numFmtId="0" fontId="6" fillId="0" borderId="1" xfId="0" applyFont="1" applyBorder="1"/>
    <xf numFmtId="0" fontId="2" fillId="4" borderId="1" xfId="0" applyFont="1" applyFill="1" applyBorder="1" applyAlignment="1">
      <alignment horizontal="center" vertical="center"/>
    </xf>
    <xf numFmtId="49" fontId="2" fillId="0" borderId="1" xfId="0" applyNumberFormat="1"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justify" vertical="center"/>
    </xf>
    <xf numFmtId="0" fontId="11" fillId="0" borderId="1" xfId="0" applyFont="1" applyBorder="1" applyAlignment="1">
      <alignment horizontal="justify" vertical="center" wrapText="1"/>
    </xf>
    <xf numFmtId="0" fontId="2" fillId="0" borderId="1" xfId="0" applyFont="1" applyFill="1" applyBorder="1" applyAlignment="1">
      <alignment horizontal="justify" vertical="center"/>
    </xf>
    <xf numFmtId="166" fontId="2"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1" xfId="3" applyFont="1" applyBorder="1" applyAlignment="1">
      <alignment horizontal="center" vertical="center" wrapText="1"/>
    </xf>
    <xf numFmtId="0" fontId="2" fillId="0" borderId="1" xfId="3" applyFont="1" applyBorder="1" applyAlignment="1">
      <alignment horizontal="left" vertical="center" wrapText="1"/>
    </xf>
    <xf numFmtId="0" fontId="2" fillId="0" borderId="1" xfId="3" applyFont="1" applyFill="1" applyBorder="1" applyAlignment="1">
      <alignment horizontal="center" vertical="center" wrapText="1"/>
    </xf>
    <xf numFmtId="10" fontId="2" fillId="0" borderId="1" xfId="3" applyNumberFormat="1" applyFont="1" applyBorder="1" applyAlignment="1">
      <alignment horizontal="justify" vertical="center" wrapText="1"/>
    </xf>
    <xf numFmtId="49" fontId="2" fillId="0" borderId="1" xfId="3" applyNumberFormat="1" applyFont="1" applyBorder="1" applyAlignment="1">
      <alignment horizontal="center" vertical="center" wrapText="1"/>
    </xf>
    <xf numFmtId="0" fontId="2" fillId="0" borderId="1" xfId="3" applyFont="1" applyFill="1" applyBorder="1" applyAlignment="1">
      <alignment horizontal="justify" vertical="center" wrapText="1"/>
    </xf>
    <xf numFmtId="10" fontId="2" fillId="0" borderId="1" xfId="3" applyNumberFormat="1" applyFont="1" applyFill="1" applyBorder="1" applyAlignment="1">
      <alignment horizontal="justify" vertical="center" wrapText="1"/>
    </xf>
    <xf numFmtId="0" fontId="2" fillId="0" borderId="1" xfId="3" applyNumberFormat="1" applyFont="1" applyFill="1" applyBorder="1" applyAlignment="1">
      <alignment horizontal="justify" vertical="top" wrapText="1"/>
    </xf>
    <xf numFmtId="10" fontId="2" fillId="0" borderId="1" xfId="3" applyNumberFormat="1" applyFont="1" applyFill="1" applyBorder="1" applyAlignment="1">
      <alignment horizontal="justify" vertical="top" wrapText="1"/>
    </xf>
    <xf numFmtId="49" fontId="2" fillId="0" borderId="1" xfId="3" applyNumberFormat="1" applyFont="1" applyFill="1" applyBorder="1" applyAlignment="1">
      <alignment horizontal="justify" vertical="top" wrapText="1"/>
    </xf>
    <xf numFmtId="49" fontId="2" fillId="0" borderId="1" xfId="3" applyNumberFormat="1" applyFont="1" applyFill="1" applyBorder="1" applyAlignment="1">
      <alignment horizontal="justify" vertical="center" wrapText="1"/>
    </xf>
    <xf numFmtId="0" fontId="2" fillId="0" borderId="1" xfId="3" applyNumberFormat="1" applyFont="1" applyFill="1" applyBorder="1" applyAlignment="1">
      <alignment horizontal="center" vertical="center" wrapText="1"/>
    </xf>
    <xf numFmtId="1" fontId="2" fillId="0" borderId="1" xfId="3" applyNumberFormat="1" applyFont="1" applyFill="1" applyBorder="1" applyAlignment="1">
      <alignment horizontal="center" vertical="center" wrapText="1"/>
    </xf>
    <xf numFmtId="0" fontId="12" fillId="0" borderId="1" xfId="3" applyFont="1" applyFill="1" applyBorder="1" applyAlignment="1">
      <alignment horizontal="justify" vertical="center" wrapText="1"/>
    </xf>
    <xf numFmtId="168" fontId="2" fillId="0" borderId="1" xfId="1"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wrapText="1"/>
    </xf>
    <xf numFmtId="1" fontId="2" fillId="0" borderId="1" xfId="0" applyNumberFormat="1" applyFont="1" applyBorder="1" applyAlignment="1">
      <alignment horizontal="justify" vertical="center" wrapText="1"/>
    </xf>
    <xf numFmtId="164" fontId="2" fillId="0" borderId="1" xfId="1" applyNumberFormat="1" applyFont="1" applyBorder="1" applyAlignment="1">
      <alignment horizontal="center" vertical="center"/>
    </xf>
    <xf numFmtId="164" fontId="2" fillId="0" borderId="1" xfId="1" applyNumberFormat="1" applyFont="1" applyBorder="1" applyAlignment="1">
      <alignment horizontal="center" vertical="center" wrapText="1"/>
    </xf>
    <xf numFmtId="164" fontId="2" fillId="0"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wrapText="1"/>
    </xf>
    <xf numFmtId="0" fontId="2" fillId="3" borderId="1" xfId="0" applyFont="1" applyFill="1" applyBorder="1" applyAlignment="1">
      <alignment vertical="center"/>
    </xf>
    <xf numFmtId="166"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3" borderId="1" xfId="0" applyFont="1" applyFill="1" applyBorder="1" applyAlignment="1">
      <alignment horizontal="justify" vertical="center"/>
    </xf>
    <xf numFmtId="0" fontId="2" fillId="0" borderId="1" xfId="0" applyFont="1" applyFill="1" applyBorder="1" applyAlignment="1">
      <alignment vertical="center" wrapText="1"/>
    </xf>
    <xf numFmtId="0" fontId="2" fillId="0" borderId="1" xfId="0" applyFont="1" applyFill="1" applyBorder="1" applyAlignment="1">
      <alignment horizontal="justify" wrapText="1"/>
    </xf>
    <xf numFmtId="0" fontId="11" fillId="0"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166" fontId="12" fillId="2" borderId="1" xfId="0" applyNumberFormat="1" applyFont="1" applyFill="1" applyBorder="1" applyAlignment="1">
      <alignment horizontal="center" vertical="center" wrapText="1"/>
    </xf>
    <xf numFmtId="9" fontId="12" fillId="0" borderId="1" xfId="0" applyNumberFormat="1" applyFont="1" applyBorder="1" applyAlignment="1">
      <alignment horizontal="justify" vertical="center" wrapText="1"/>
    </xf>
    <xf numFmtId="9" fontId="2" fillId="0" borderId="1" xfId="0" applyNumberFormat="1" applyFont="1" applyBorder="1" applyAlignment="1">
      <alignment horizontal="justify" vertical="center" wrapText="1"/>
    </xf>
    <xf numFmtId="49" fontId="2" fillId="0" borderId="1" xfId="0" applyNumberFormat="1" applyFont="1" applyBorder="1" applyAlignment="1">
      <alignment horizontal="center" vertical="center"/>
    </xf>
    <xf numFmtId="3"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170" fontId="2" fillId="0" borderId="1" xfId="0" applyNumberFormat="1" applyFont="1" applyFill="1" applyBorder="1" applyAlignment="1">
      <alignment horizontal="center" vertical="center" wrapText="1"/>
    </xf>
    <xf numFmtId="170" fontId="2"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166" fontId="11" fillId="4"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49" fontId="2" fillId="0" borderId="1" xfId="0" applyNumberFormat="1" applyFont="1" applyBorder="1" applyAlignment="1">
      <alignment vertical="center" wrapText="1"/>
    </xf>
    <xf numFmtId="9" fontId="2" fillId="0"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2" fontId="2" fillId="0" borderId="1" xfId="0" applyNumberFormat="1" applyFont="1" applyBorder="1" applyAlignment="1">
      <alignment horizontal="center" vertical="center" wrapText="1"/>
    </xf>
    <xf numFmtId="0" fontId="6" fillId="0" borderId="1" xfId="0" applyFont="1" applyBorder="1" applyAlignment="1">
      <alignment vertical="center"/>
    </xf>
    <xf numFmtId="0" fontId="2" fillId="2" borderId="1" xfId="0" applyFont="1" applyFill="1" applyBorder="1" applyAlignment="1">
      <alignment horizontal="center" vertical="center"/>
    </xf>
    <xf numFmtId="0" fontId="2" fillId="0" borderId="1" xfId="0" applyFont="1" applyFill="1" applyBorder="1" applyAlignment="1">
      <alignment wrapText="1"/>
    </xf>
    <xf numFmtId="0" fontId="2" fillId="0" borderId="1" xfId="0" applyFont="1" applyFill="1" applyBorder="1" applyAlignment="1">
      <alignment vertical="center"/>
    </xf>
    <xf numFmtId="0" fontId="2" fillId="0" borderId="1" xfId="0" applyFont="1" applyFill="1" applyBorder="1" applyAlignment="1">
      <alignment vertical="top"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justify" vertical="center" wrapText="1"/>
    </xf>
    <xf numFmtId="49"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0" borderId="0" xfId="0" applyFont="1" applyAlignment="1">
      <alignment horizontal="center"/>
    </xf>
    <xf numFmtId="0" fontId="3" fillId="3" borderId="1" xfId="0" applyFont="1" applyFill="1" applyBorder="1" applyAlignment="1">
      <alignment horizontal="left" wrapText="1"/>
    </xf>
    <xf numFmtId="0" fontId="6" fillId="0" borderId="1" xfId="0" applyFont="1" applyBorder="1" applyAlignment="1"/>
    <xf numFmtId="0" fontId="3"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3" borderId="1" xfId="0" applyFont="1" applyFill="1" applyBorder="1" applyAlignment="1"/>
    <xf numFmtId="0" fontId="6" fillId="7" borderId="1" xfId="0" applyFont="1" applyFill="1" applyBorder="1" applyAlignment="1">
      <alignment horizontal="center"/>
    </xf>
    <xf numFmtId="0" fontId="3" fillId="3" borderId="1" xfId="0"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166" fontId="2" fillId="4"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13" fillId="3" borderId="1" xfId="0" applyFont="1" applyFill="1" applyBorder="1" applyAlignment="1">
      <alignment horizontal="left"/>
    </xf>
    <xf numFmtId="0" fontId="3" fillId="0" borderId="0" xfId="0" applyFont="1" applyBorder="1" applyAlignment="1">
      <alignment horizontal="center" vertical="center" wrapText="1"/>
    </xf>
  </cellXfs>
  <cellStyles count="4">
    <cellStyle name="Excel Built-in Normal" xfId="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
  <sheetViews>
    <sheetView tabSelected="1" view="pageBreakPreview" zoomScale="60" zoomScaleNormal="60" workbookViewId="0">
      <pane ySplit="5" topLeftCell="A6" activePane="bottomLeft" state="frozen"/>
      <selection pane="bottomLeft" activeCell="H8" sqref="H8"/>
    </sheetView>
  </sheetViews>
  <sheetFormatPr defaultRowHeight="15" x14ac:dyDescent="0.25"/>
  <cols>
    <col min="1" max="1" width="5.140625" customWidth="1"/>
    <col min="2" max="2" width="41.28515625" customWidth="1"/>
    <col min="3" max="3" width="19.140625" customWidth="1"/>
    <col min="4" max="4" width="16.85546875" customWidth="1"/>
    <col min="5" max="5" width="17.28515625" customWidth="1"/>
    <col min="6" max="6" width="18.7109375" customWidth="1"/>
    <col min="7" max="7" width="13.85546875" customWidth="1"/>
    <col min="8" max="8" width="54.42578125" customWidth="1"/>
  </cols>
  <sheetData>
    <row r="1" spans="1:8" ht="39.75" customHeight="1" x14ac:dyDescent="0.25">
      <c r="H1" s="1" t="s">
        <v>527</v>
      </c>
    </row>
    <row r="2" spans="1:8" ht="39.75" customHeight="1" x14ac:dyDescent="0.25">
      <c r="B2" s="128" t="s">
        <v>552</v>
      </c>
      <c r="C2" s="128"/>
      <c r="D2" s="128"/>
      <c r="E2" s="128"/>
      <c r="F2" s="128"/>
      <c r="G2" s="128"/>
      <c r="H2" s="128"/>
    </row>
    <row r="3" spans="1:8" ht="63" customHeight="1" x14ac:dyDescent="0.25">
      <c r="A3" s="107" t="s">
        <v>0</v>
      </c>
      <c r="B3" s="107" t="s">
        <v>1</v>
      </c>
      <c r="C3" s="107" t="s">
        <v>2</v>
      </c>
      <c r="D3" s="107" t="s">
        <v>3</v>
      </c>
      <c r="E3" s="107" t="s">
        <v>4</v>
      </c>
      <c r="F3" s="107"/>
      <c r="G3" s="107"/>
      <c r="H3" s="107" t="s">
        <v>5</v>
      </c>
    </row>
    <row r="4" spans="1:8" ht="45.75" customHeight="1" x14ac:dyDescent="0.25">
      <c r="A4" s="107"/>
      <c r="B4" s="107"/>
      <c r="C4" s="107"/>
      <c r="D4" s="107"/>
      <c r="E4" s="8" t="s">
        <v>6</v>
      </c>
      <c r="F4" s="9" t="s">
        <v>7</v>
      </c>
      <c r="G4" s="10" t="s">
        <v>8</v>
      </c>
      <c r="H4" s="107"/>
    </row>
    <row r="5" spans="1:8" s="104" customFormat="1" ht="19.5" customHeight="1" x14ac:dyDescent="0.2">
      <c r="A5" s="101">
        <v>1</v>
      </c>
      <c r="B5" s="101">
        <v>2</v>
      </c>
      <c r="C5" s="101">
        <v>3</v>
      </c>
      <c r="D5" s="101">
        <v>4</v>
      </c>
      <c r="E5" s="101">
        <v>5</v>
      </c>
      <c r="F5" s="102">
        <v>6</v>
      </c>
      <c r="G5" s="103">
        <v>7</v>
      </c>
      <c r="H5" s="101">
        <v>8</v>
      </c>
    </row>
    <row r="6" spans="1:8" ht="19.5" customHeight="1" x14ac:dyDescent="0.25">
      <c r="A6" s="108" t="s">
        <v>531</v>
      </c>
      <c r="B6" s="108"/>
      <c r="C6" s="108"/>
      <c r="D6" s="108"/>
      <c r="E6" s="108"/>
      <c r="F6" s="108"/>
      <c r="G6" s="108"/>
      <c r="H6" s="108"/>
    </row>
    <row r="7" spans="1:8" ht="15" customHeight="1" x14ac:dyDescent="0.25">
      <c r="A7" s="113" t="s">
        <v>9</v>
      </c>
      <c r="B7" s="113"/>
      <c r="C7" s="113"/>
      <c r="D7" s="113"/>
      <c r="E7" s="113"/>
      <c r="F7" s="113"/>
      <c r="G7" s="113"/>
      <c r="H7" s="113"/>
    </row>
    <row r="8" spans="1:8" ht="72.75" customHeight="1" x14ac:dyDescent="0.25">
      <c r="A8" s="11" t="s">
        <v>10</v>
      </c>
      <c r="B8" s="66" t="s">
        <v>11</v>
      </c>
      <c r="C8" s="12" t="s">
        <v>12</v>
      </c>
      <c r="D8" s="12">
        <v>7</v>
      </c>
      <c r="E8" s="65">
        <v>5</v>
      </c>
      <c r="F8" s="13">
        <v>7</v>
      </c>
      <c r="G8" s="14">
        <f t="shared" ref="G8" si="0">F8/E8*100</f>
        <v>140</v>
      </c>
      <c r="H8" s="66" t="s">
        <v>13</v>
      </c>
    </row>
    <row r="9" spans="1:8" ht="39" customHeight="1" x14ac:dyDescent="0.25">
      <c r="A9" s="11" t="s">
        <v>14</v>
      </c>
      <c r="B9" s="35" t="s">
        <v>15</v>
      </c>
      <c r="C9" s="12" t="s">
        <v>16</v>
      </c>
      <c r="D9" s="12">
        <v>80</v>
      </c>
      <c r="E9" s="65">
        <v>100</v>
      </c>
      <c r="F9" s="65">
        <v>113</v>
      </c>
      <c r="G9" s="14">
        <f>F9/E9*100</f>
        <v>112.99999999999999</v>
      </c>
      <c r="H9" s="66"/>
    </row>
    <row r="10" spans="1:8" ht="16.5" customHeight="1" x14ac:dyDescent="0.25">
      <c r="A10" s="11"/>
      <c r="B10" s="35" t="s">
        <v>17</v>
      </c>
      <c r="C10" s="12" t="s">
        <v>16</v>
      </c>
      <c r="D10" s="12">
        <v>15</v>
      </c>
      <c r="E10" s="65">
        <v>35</v>
      </c>
      <c r="F10" s="13">
        <v>26</v>
      </c>
      <c r="G10" s="15">
        <f>F10/E10*100</f>
        <v>74.285714285714292</v>
      </c>
      <c r="H10" s="66"/>
    </row>
    <row r="11" spans="1:8" ht="19.5" customHeight="1" x14ac:dyDescent="0.25">
      <c r="A11" s="11" t="s">
        <v>18</v>
      </c>
      <c r="B11" s="35" t="s">
        <v>19</v>
      </c>
      <c r="C11" s="12" t="s">
        <v>16</v>
      </c>
      <c r="D11" s="12">
        <v>700</v>
      </c>
      <c r="E11" s="65">
        <v>800</v>
      </c>
      <c r="F11" s="65">
        <v>890</v>
      </c>
      <c r="G11" s="14">
        <f>F11/E11*100</f>
        <v>111.25</v>
      </c>
      <c r="H11" s="66"/>
    </row>
    <row r="12" spans="1:8" ht="21.75" customHeight="1" x14ac:dyDescent="0.25">
      <c r="A12" s="11" t="s">
        <v>20</v>
      </c>
      <c r="B12" s="35" t="s">
        <v>21</v>
      </c>
      <c r="C12" s="12" t="s">
        <v>16</v>
      </c>
      <c r="D12" s="12">
        <v>2024</v>
      </c>
      <c r="E12" s="65">
        <v>150</v>
      </c>
      <c r="F12" s="13">
        <v>260</v>
      </c>
      <c r="G12" s="14">
        <f t="shared" ref="G12" si="1">F12/E12*100</f>
        <v>173.33333333333334</v>
      </c>
      <c r="H12" s="66"/>
    </row>
    <row r="13" spans="1:8" ht="15.75" customHeight="1" x14ac:dyDescent="0.25">
      <c r="A13" s="113" t="s">
        <v>22</v>
      </c>
      <c r="B13" s="113"/>
      <c r="C13" s="113"/>
      <c r="D13" s="113"/>
      <c r="E13" s="113"/>
      <c r="F13" s="113"/>
      <c r="G13" s="113"/>
      <c r="H13" s="113"/>
    </row>
    <row r="14" spans="1:8" ht="76.5" customHeight="1" x14ac:dyDescent="0.25">
      <c r="A14" s="11" t="s">
        <v>10</v>
      </c>
      <c r="B14" s="66" t="s">
        <v>23</v>
      </c>
      <c r="C14" s="12" t="s">
        <v>24</v>
      </c>
      <c r="D14" s="12">
        <v>85</v>
      </c>
      <c r="E14" s="65">
        <v>105</v>
      </c>
      <c r="F14" s="13">
        <v>91.4</v>
      </c>
      <c r="G14" s="15">
        <f>F14/E14*100</f>
        <v>87.047619047619051</v>
      </c>
      <c r="H14" s="66" t="s">
        <v>25</v>
      </c>
    </row>
    <row r="15" spans="1:8" ht="94.5" customHeight="1" x14ac:dyDescent="0.25">
      <c r="A15" s="11" t="s">
        <v>14</v>
      </c>
      <c r="B15" s="66" t="s">
        <v>26</v>
      </c>
      <c r="C15" s="12" t="s">
        <v>24</v>
      </c>
      <c r="D15" s="12">
        <v>160</v>
      </c>
      <c r="E15" s="65">
        <v>180</v>
      </c>
      <c r="F15" s="13">
        <v>194.7</v>
      </c>
      <c r="G15" s="14">
        <f>F15/E15*100</f>
        <v>108.16666666666666</v>
      </c>
      <c r="H15" s="2"/>
    </row>
    <row r="16" spans="1:8" ht="20.25" customHeight="1" x14ac:dyDescent="0.25">
      <c r="A16" s="108" t="s">
        <v>532</v>
      </c>
      <c r="B16" s="108"/>
      <c r="C16" s="108"/>
      <c r="D16" s="108"/>
      <c r="E16" s="108"/>
      <c r="F16" s="108"/>
      <c r="G16" s="108"/>
      <c r="H16" s="108"/>
    </row>
    <row r="17" spans="1:10" ht="15.75" customHeight="1" x14ac:dyDescent="0.25">
      <c r="A17" s="105" t="s">
        <v>9</v>
      </c>
      <c r="B17" s="105"/>
      <c r="C17" s="105"/>
      <c r="D17" s="105"/>
      <c r="E17" s="105"/>
      <c r="F17" s="105"/>
      <c r="G17" s="105"/>
      <c r="H17" s="105"/>
    </row>
    <row r="18" spans="1:10" ht="228" customHeight="1" x14ac:dyDescent="0.25">
      <c r="A18" s="12" t="s">
        <v>10</v>
      </c>
      <c r="B18" s="66" t="s">
        <v>27</v>
      </c>
      <c r="C18" s="12" t="s">
        <v>28</v>
      </c>
      <c r="D18" s="12">
        <v>3</v>
      </c>
      <c r="E18" s="12">
        <v>4</v>
      </c>
      <c r="F18" s="16">
        <v>4</v>
      </c>
      <c r="G18" s="14">
        <f t="shared" ref="G18:G24" si="2">F18/E18*100</f>
        <v>100</v>
      </c>
      <c r="H18" s="66" t="s">
        <v>29</v>
      </c>
    </row>
    <row r="19" spans="1:10" ht="324" customHeight="1" x14ac:dyDescent="0.25">
      <c r="A19" s="11" t="s">
        <v>14</v>
      </c>
      <c r="B19" s="66" t="s">
        <v>30</v>
      </c>
      <c r="C19" s="12" t="s">
        <v>31</v>
      </c>
      <c r="D19" s="12">
        <v>100</v>
      </c>
      <c r="E19" s="12">
        <v>180</v>
      </c>
      <c r="F19" s="16">
        <v>683</v>
      </c>
      <c r="G19" s="14" t="s">
        <v>513</v>
      </c>
      <c r="H19" s="17" t="s">
        <v>32</v>
      </c>
    </row>
    <row r="20" spans="1:10" ht="17.25" x14ac:dyDescent="0.3">
      <c r="A20" s="18"/>
      <c r="B20" s="105" t="s">
        <v>22</v>
      </c>
      <c r="C20" s="106"/>
      <c r="D20" s="106"/>
      <c r="E20" s="106"/>
      <c r="F20" s="106"/>
      <c r="G20" s="106"/>
      <c r="H20" s="106"/>
    </row>
    <row r="21" spans="1:10" ht="352.5" customHeight="1" x14ac:dyDescent="0.25">
      <c r="A21" s="11" t="s">
        <v>10</v>
      </c>
      <c r="B21" s="66" t="s">
        <v>33</v>
      </c>
      <c r="C21" s="12" t="s">
        <v>8</v>
      </c>
      <c r="D21" s="12">
        <v>63</v>
      </c>
      <c r="E21" s="12">
        <v>76</v>
      </c>
      <c r="F21" s="16">
        <v>99.8</v>
      </c>
      <c r="G21" s="14">
        <f t="shared" si="2"/>
        <v>131.31578947368422</v>
      </c>
      <c r="H21" s="66" t="s">
        <v>34</v>
      </c>
    </row>
    <row r="22" spans="1:10" ht="153" customHeight="1" x14ac:dyDescent="0.25">
      <c r="A22" s="11" t="s">
        <v>14</v>
      </c>
      <c r="B22" s="19" t="s">
        <v>35</v>
      </c>
      <c r="C22" s="12" t="s">
        <v>8</v>
      </c>
      <c r="D22" s="12">
        <v>68.7</v>
      </c>
      <c r="E22" s="12">
        <v>69</v>
      </c>
      <c r="F22" s="16">
        <v>63.7</v>
      </c>
      <c r="G22" s="15">
        <f t="shared" si="2"/>
        <v>92.318840579710155</v>
      </c>
      <c r="H22" s="66" t="s">
        <v>36</v>
      </c>
    </row>
    <row r="23" spans="1:10" ht="159" customHeight="1" x14ac:dyDescent="0.25">
      <c r="A23" s="11" t="s">
        <v>18</v>
      </c>
      <c r="B23" s="19" t="s">
        <v>37</v>
      </c>
      <c r="C23" s="12" t="s">
        <v>8</v>
      </c>
      <c r="D23" s="12">
        <v>73.7</v>
      </c>
      <c r="E23" s="12">
        <v>74</v>
      </c>
      <c r="F23" s="16">
        <v>85.7</v>
      </c>
      <c r="G23" s="14">
        <f t="shared" si="2"/>
        <v>115.81081081081082</v>
      </c>
      <c r="H23" s="66" t="s">
        <v>514</v>
      </c>
    </row>
    <row r="24" spans="1:10" ht="130.5" customHeight="1" x14ac:dyDescent="0.25">
      <c r="A24" s="11" t="s">
        <v>20</v>
      </c>
      <c r="B24" s="19" t="s">
        <v>38</v>
      </c>
      <c r="C24" s="12" t="s">
        <v>8</v>
      </c>
      <c r="D24" s="12">
        <v>78.7</v>
      </c>
      <c r="E24" s="12">
        <v>79</v>
      </c>
      <c r="F24" s="16">
        <v>87</v>
      </c>
      <c r="G24" s="14">
        <f t="shared" si="2"/>
        <v>110.12658227848102</v>
      </c>
      <c r="H24" s="66" t="s">
        <v>515</v>
      </c>
    </row>
    <row r="25" spans="1:10" s="3" customFormat="1" ht="23.25" customHeight="1" x14ac:dyDescent="0.25">
      <c r="A25" s="108" t="s">
        <v>533</v>
      </c>
      <c r="B25" s="108"/>
      <c r="C25" s="108"/>
      <c r="D25" s="108"/>
      <c r="E25" s="108"/>
      <c r="F25" s="108"/>
      <c r="G25" s="108"/>
      <c r="H25" s="108"/>
    </row>
    <row r="26" spans="1:10" s="3" customFormat="1" ht="15.75" customHeight="1" x14ac:dyDescent="0.25">
      <c r="A26" s="105" t="s">
        <v>9</v>
      </c>
      <c r="B26" s="105"/>
      <c r="C26" s="105"/>
      <c r="D26" s="105"/>
      <c r="E26" s="105"/>
      <c r="F26" s="105"/>
      <c r="G26" s="105"/>
      <c r="H26" s="105"/>
    </row>
    <row r="27" spans="1:10" s="3" customFormat="1" ht="64.5" customHeight="1" x14ac:dyDescent="0.25">
      <c r="A27" s="12" t="s">
        <v>10</v>
      </c>
      <c r="B27" s="35" t="s">
        <v>39</v>
      </c>
      <c r="C27" s="12" t="s">
        <v>40</v>
      </c>
      <c r="D27" s="20">
        <v>134</v>
      </c>
      <c r="E27" s="12">
        <v>142</v>
      </c>
      <c r="F27" s="16">
        <v>144</v>
      </c>
      <c r="G27" s="14">
        <f t="shared" ref="G27:G34" si="3">F27/E27*100</f>
        <v>101.40845070422534</v>
      </c>
      <c r="H27" s="21"/>
    </row>
    <row r="28" spans="1:10" s="3" customFormat="1" ht="102.75" customHeight="1" x14ac:dyDescent="0.25">
      <c r="A28" s="11" t="s">
        <v>14</v>
      </c>
      <c r="B28" s="35" t="s">
        <v>41</v>
      </c>
      <c r="C28" s="12" t="s">
        <v>42</v>
      </c>
      <c r="D28" s="12">
        <v>6324</v>
      </c>
      <c r="E28" s="12">
        <v>6544</v>
      </c>
      <c r="F28" s="16">
        <v>6615</v>
      </c>
      <c r="G28" s="14">
        <f t="shared" si="3"/>
        <v>101.08496332518338</v>
      </c>
      <c r="H28" s="66" t="s">
        <v>516</v>
      </c>
    </row>
    <row r="29" spans="1:10" s="3" customFormat="1" ht="70.5" customHeight="1" x14ac:dyDescent="0.25">
      <c r="A29" s="11" t="s">
        <v>18</v>
      </c>
      <c r="B29" s="35" t="s">
        <v>43</v>
      </c>
      <c r="C29" s="12" t="s">
        <v>42</v>
      </c>
      <c r="D29" s="12">
        <v>14566</v>
      </c>
      <c r="E29" s="12">
        <v>14966</v>
      </c>
      <c r="F29" s="16">
        <v>16374</v>
      </c>
      <c r="G29" s="14">
        <f t="shared" si="3"/>
        <v>109.40799144728051</v>
      </c>
      <c r="H29" s="66" t="s">
        <v>44</v>
      </c>
    </row>
    <row r="30" spans="1:10" s="3" customFormat="1" ht="70.5" customHeight="1" x14ac:dyDescent="0.25">
      <c r="A30" s="11" t="s">
        <v>20</v>
      </c>
      <c r="B30" s="35" t="s">
        <v>45</v>
      </c>
      <c r="C30" s="12" t="s">
        <v>42</v>
      </c>
      <c r="D30" s="12">
        <v>1195</v>
      </c>
      <c r="E30" s="12">
        <v>1210</v>
      </c>
      <c r="F30" s="16">
        <v>1210</v>
      </c>
      <c r="G30" s="14">
        <f t="shared" si="3"/>
        <v>100</v>
      </c>
      <c r="H30" s="66"/>
    </row>
    <row r="31" spans="1:10" s="3" customFormat="1" ht="88.5" customHeight="1" x14ac:dyDescent="0.25">
      <c r="A31" s="11" t="s">
        <v>46</v>
      </c>
      <c r="B31" s="35" t="s">
        <v>47</v>
      </c>
      <c r="C31" s="12" t="s">
        <v>42</v>
      </c>
      <c r="D31" s="12">
        <v>250</v>
      </c>
      <c r="E31" s="12">
        <v>285</v>
      </c>
      <c r="F31" s="16">
        <v>368</v>
      </c>
      <c r="G31" s="14" t="s">
        <v>48</v>
      </c>
      <c r="H31" s="66" t="s">
        <v>49</v>
      </c>
      <c r="J31" s="3">
        <f>F31/E31*100</f>
        <v>129.12280701754386</v>
      </c>
    </row>
    <row r="32" spans="1:10" s="3" customFormat="1" ht="16.5" x14ac:dyDescent="0.25">
      <c r="A32" s="105" t="s">
        <v>22</v>
      </c>
      <c r="B32" s="105"/>
      <c r="C32" s="105"/>
      <c r="D32" s="105"/>
      <c r="E32" s="105"/>
      <c r="F32" s="105"/>
      <c r="G32" s="105"/>
      <c r="H32" s="105"/>
    </row>
    <row r="33" spans="1:8" s="3" customFormat="1" ht="57" customHeight="1" x14ac:dyDescent="0.25">
      <c r="A33" s="11" t="s">
        <v>10</v>
      </c>
      <c r="B33" s="2" t="s">
        <v>50</v>
      </c>
      <c r="C33" s="12" t="s">
        <v>8</v>
      </c>
      <c r="D33" s="12">
        <v>23</v>
      </c>
      <c r="E33" s="12">
        <v>25.3</v>
      </c>
      <c r="F33" s="16">
        <v>26.3</v>
      </c>
      <c r="G33" s="14">
        <f t="shared" si="3"/>
        <v>103.95256916996047</v>
      </c>
      <c r="H33" s="66"/>
    </row>
    <row r="34" spans="1:8" s="3" customFormat="1" ht="87" customHeight="1" x14ac:dyDescent="0.25">
      <c r="A34" s="11" t="s">
        <v>14</v>
      </c>
      <c r="B34" s="35" t="s">
        <v>51</v>
      </c>
      <c r="C34" s="12" t="s">
        <v>42</v>
      </c>
      <c r="D34" s="12">
        <v>20</v>
      </c>
      <c r="E34" s="12">
        <v>27</v>
      </c>
      <c r="F34" s="16">
        <v>27</v>
      </c>
      <c r="G34" s="14">
        <f t="shared" si="3"/>
        <v>100</v>
      </c>
      <c r="H34" s="66"/>
    </row>
    <row r="35" spans="1:8" s="3" customFormat="1" ht="75" customHeight="1" x14ac:dyDescent="0.25">
      <c r="A35" s="11" t="s">
        <v>18</v>
      </c>
      <c r="B35" s="35" t="s">
        <v>52</v>
      </c>
      <c r="C35" s="12" t="s">
        <v>53</v>
      </c>
      <c r="D35" s="12">
        <v>250</v>
      </c>
      <c r="E35" s="12">
        <v>310</v>
      </c>
      <c r="F35" s="16">
        <v>186</v>
      </c>
      <c r="G35" s="22">
        <f>F35/E35*100</f>
        <v>60</v>
      </c>
      <c r="H35" s="23" t="s">
        <v>54</v>
      </c>
    </row>
    <row r="36" spans="1:8" s="3" customFormat="1" ht="63.75" customHeight="1" x14ac:dyDescent="0.25">
      <c r="A36" s="11" t="s">
        <v>20</v>
      </c>
      <c r="B36" s="35" t="s">
        <v>55</v>
      </c>
      <c r="C36" s="20" t="s">
        <v>8</v>
      </c>
      <c r="D36" s="20">
        <v>83</v>
      </c>
      <c r="E36" s="20">
        <v>90</v>
      </c>
      <c r="F36" s="16">
        <v>96</v>
      </c>
      <c r="G36" s="14">
        <f>F36/E36*100</f>
        <v>106.66666666666667</v>
      </c>
      <c r="H36" s="66" t="s">
        <v>56</v>
      </c>
    </row>
    <row r="37" spans="1:8" ht="20.25" customHeight="1" x14ac:dyDescent="0.25">
      <c r="A37" s="108" t="s">
        <v>534</v>
      </c>
      <c r="B37" s="108"/>
      <c r="C37" s="108"/>
      <c r="D37" s="108"/>
      <c r="E37" s="108"/>
      <c r="F37" s="108"/>
      <c r="G37" s="108"/>
      <c r="H37" s="108"/>
    </row>
    <row r="38" spans="1:8" ht="15.75" customHeight="1" x14ac:dyDescent="0.25">
      <c r="A38" s="105" t="s">
        <v>9</v>
      </c>
      <c r="B38" s="105"/>
      <c r="C38" s="105"/>
      <c r="D38" s="105"/>
      <c r="E38" s="105"/>
      <c r="F38" s="105"/>
      <c r="G38" s="105"/>
      <c r="H38" s="105"/>
    </row>
    <row r="39" spans="1:8" ht="125.25" customHeight="1" x14ac:dyDescent="0.25">
      <c r="A39" s="12" t="s">
        <v>10</v>
      </c>
      <c r="B39" s="66" t="s">
        <v>57</v>
      </c>
      <c r="C39" s="12" t="s">
        <v>8</v>
      </c>
      <c r="D39" s="12">
        <v>100</v>
      </c>
      <c r="E39" s="12">
        <v>100</v>
      </c>
      <c r="F39" s="13">
        <v>99.54</v>
      </c>
      <c r="G39" s="14">
        <f t="shared" ref="G39:G44" si="4">F39/E39*100</f>
        <v>99.54</v>
      </c>
      <c r="H39" s="66" t="s">
        <v>512</v>
      </c>
    </row>
    <row r="40" spans="1:8" ht="99" customHeight="1" x14ac:dyDescent="0.25">
      <c r="A40" s="11" t="s">
        <v>14</v>
      </c>
      <c r="B40" s="66" t="s">
        <v>58</v>
      </c>
      <c r="C40" s="12" t="s">
        <v>59</v>
      </c>
      <c r="D40" s="12">
        <v>23</v>
      </c>
      <c r="E40" s="12">
        <v>17</v>
      </c>
      <c r="F40" s="24">
        <v>20</v>
      </c>
      <c r="G40" s="14">
        <f>E40/F40*100</f>
        <v>85</v>
      </c>
      <c r="H40" s="66" t="s">
        <v>60</v>
      </c>
    </row>
    <row r="41" spans="1:8" ht="123" customHeight="1" x14ac:dyDescent="0.25">
      <c r="A41" s="11" t="s">
        <v>18</v>
      </c>
      <c r="B41" s="66" t="s">
        <v>61</v>
      </c>
      <c r="C41" s="12" t="s">
        <v>8</v>
      </c>
      <c r="D41" s="12">
        <v>68</v>
      </c>
      <c r="E41" s="12">
        <v>94</v>
      </c>
      <c r="F41" s="24">
        <v>94</v>
      </c>
      <c r="G41" s="14">
        <f t="shared" si="4"/>
        <v>100</v>
      </c>
      <c r="H41" s="66" t="s">
        <v>62</v>
      </c>
    </row>
    <row r="42" spans="1:8" ht="117" customHeight="1" x14ac:dyDescent="0.25">
      <c r="A42" s="11" t="s">
        <v>20</v>
      </c>
      <c r="B42" s="66" t="s">
        <v>63</v>
      </c>
      <c r="C42" s="12" t="s">
        <v>8</v>
      </c>
      <c r="D42" s="12">
        <v>49</v>
      </c>
      <c r="E42" s="12">
        <v>82</v>
      </c>
      <c r="F42" s="13">
        <v>107</v>
      </c>
      <c r="G42" s="14" t="s">
        <v>517</v>
      </c>
      <c r="H42" s="66" t="s">
        <v>64</v>
      </c>
    </row>
    <row r="43" spans="1:8" ht="17.25" x14ac:dyDescent="0.3">
      <c r="A43" s="18"/>
      <c r="B43" s="105" t="s">
        <v>22</v>
      </c>
      <c r="C43" s="106"/>
      <c r="D43" s="106"/>
      <c r="E43" s="106"/>
      <c r="F43" s="106"/>
      <c r="G43" s="106"/>
      <c r="H43" s="106"/>
    </row>
    <row r="44" spans="1:8" ht="98.25" customHeight="1" x14ac:dyDescent="0.25">
      <c r="A44" s="11" t="s">
        <v>10</v>
      </c>
      <c r="B44" s="66" t="s">
        <v>65</v>
      </c>
      <c r="C44" s="12" t="s">
        <v>8</v>
      </c>
      <c r="D44" s="12">
        <v>65</v>
      </c>
      <c r="E44" s="12">
        <v>93</v>
      </c>
      <c r="F44" s="16">
        <v>104</v>
      </c>
      <c r="G44" s="14">
        <f t="shared" si="4"/>
        <v>111.8279569892473</v>
      </c>
      <c r="H44" s="97"/>
    </row>
    <row r="45" spans="1:8" s="3" customFormat="1" ht="21" customHeight="1" x14ac:dyDescent="0.3">
      <c r="A45" s="108" t="s">
        <v>535</v>
      </c>
      <c r="B45" s="112"/>
      <c r="C45" s="112"/>
      <c r="D45" s="112"/>
      <c r="E45" s="112"/>
      <c r="F45" s="112"/>
      <c r="G45" s="112"/>
      <c r="H45" s="112"/>
    </row>
    <row r="46" spans="1:8" s="3" customFormat="1" ht="17.25" x14ac:dyDescent="0.3">
      <c r="A46" s="105" t="s">
        <v>9</v>
      </c>
      <c r="B46" s="106"/>
      <c r="C46" s="106"/>
      <c r="D46" s="106"/>
      <c r="E46" s="106"/>
      <c r="F46" s="106"/>
      <c r="G46" s="106"/>
      <c r="H46" s="106"/>
    </row>
    <row r="47" spans="1:8" s="3" customFormat="1" ht="103.5" customHeight="1" x14ac:dyDescent="0.25">
      <c r="A47" s="20" t="s">
        <v>10</v>
      </c>
      <c r="B47" s="66" t="s">
        <v>66</v>
      </c>
      <c r="C47" s="12" t="s">
        <v>8</v>
      </c>
      <c r="D47" s="12">
        <v>91.1</v>
      </c>
      <c r="E47" s="12">
        <v>93.3</v>
      </c>
      <c r="F47" s="16">
        <v>93.4</v>
      </c>
      <c r="G47" s="14">
        <f>F47/E47*100</f>
        <v>100.10718113612005</v>
      </c>
      <c r="H47" s="25"/>
    </row>
    <row r="48" spans="1:8" s="3" customFormat="1" ht="75.75" customHeight="1" x14ac:dyDescent="0.3">
      <c r="A48" s="20" t="s">
        <v>14</v>
      </c>
      <c r="B48" s="66" t="s">
        <v>67</v>
      </c>
      <c r="C48" s="12" t="s">
        <v>8</v>
      </c>
      <c r="D48" s="12">
        <v>100</v>
      </c>
      <c r="E48" s="12">
        <v>100</v>
      </c>
      <c r="F48" s="16">
        <v>100</v>
      </c>
      <c r="G48" s="14">
        <f t="shared" ref="G48:G51" si="5">F48/E48*100</f>
        <v>100</v>
      </c>
      <c r="H48" s="26"/>
    </row>
    <row r="49" spans="1:8" s="3" customFormat="1" ht="125.25" customHeight="1" x14ac:dyDescent="0.25">
      <c r="A49" s="20" t="s">
        <v>18</v>
      </c>
      <c r="B49" s="66" t="s">
        <v>68</v>
      </c>
      <c r="C49" s="12" t="s">
        <v>8</v>
      </c>
      <c r="D49" s="12">
        <v>100</v>
      </c>
      <c r="E49" s="12">
        <v>100</v>
      </c>
      <c r="F49" s="16">
        <v>100</v>
      </c>
      <c r="G49" s="14">
        <f t="shared" si="5"/>
        <v>100</v>
      </c>
      <c r="H49" s="66" t="s">
        <v>69</v>
      </c>
    </row>
    <row r="50" spans="1:8" s="3" customFormat="1" ht="73.5" customHeight="1" x14ac:dyDescent="0.3">
      <c r="A50" s="20" t="s">
        <v>20</v>
      </c>
      <c r="B50" s="66" t="s">
        <v>70</v>
      </c>
      <c r="C50" s="12" t="s">
        <v>8</v>
      </c>
      <c r="D50" s="12">
        <v>50</v>
      </c>
      <c r="E50" s="12">
        <v>56</v>
      </c>
      <c r="F50" s="16">
        <v>56</v>
      </c>
      <c r="G50" s="14">
        <f t="shared" si="5"/>
        <v>100</v>
      </c>
      <c r="H50" s="26"/>
    </row>
    <row r="51" spans="1:8" s="3" customFormat="1" ht="108.75" customHeight="1" x14ac:dyDescent="0.25">
      <c r="A51" s="20" t="s">
        <v>46</v>
      </c>
      <c r="B51" s="66" t="s">
        <v>71</v>
      </c>
      <c r="C51" s="12" t="s">
        <v>31</v>
      </c>
      <c r="D51" s="12">
        <v>609</v>
      </c>
      <c r="E51" s="12">
        <v>700</v>
      </c>
      <c r="F51" s="16">
        <v>698</v>
      </c>
      <c r="G51" s="14">
        <f t="shared" si="5"/>
        <v>99.714285714285708</v>
      </c>
      <c r="H51" s="66" t="s">
        <v>72</v>
      </c>
    </row>
    <row r="52" spans="1:8" s="3" customFormat="1" ht="17.25" x14ac:dyDescent="0.3">
      <c r="A52" s="105" t="s">
        <v>22</v>
      </c>
      <c r="B52" s="106"/>
      <c r="C52" s="106"/>
      <c r="D52" s="106"/>
      <c r="E52" s="106"/>
      <c r="F52" s="106"/>
      <c r="G52" s="106"/>
      <c r="H52" s="106"/>
    </row>
    <row r="53" spans="1:8" s="3" customFormat="1" ht="125.25" customHeight="1" x14ac:dyDescent="0.3">
      <c r="A53" s="20" t="s">
        <v>10</v>
      </c>
      <c r="B53" s="66" t="s">
        <v>73</v>
      </c>
      <c r="C53" s="12" t="s">
        <v>8</v>
      </c>
      <c r="D53" s="12">
        <v>92.6</v>
      </c>
      <c r="E53" s="20" t="s">
        <v>74</v>
      </c>
      <c r="F53" s="16">
        <v>96.4</v>
      </c>
      <c r="G53" s="14">
        <v>104.1</v>
      </c>
      <c r="H53" s="27"/>
    </row>
    <row r="54" spans="1:8" s="3" customFormat="1" ht="174.75" customHeight="1" x14ac:dyDescent="0.25">
      <c r="A54" s="20" t="s">
        <v>14</v>
      </c>
      <c r="B54" s="66" t="s">
        <v>75</v>
      </c>
      <c r="C54" s="12" t="s">
        <v>76</v>
      </c>
      <c r="D54" s="12" t="s">
        <v>77</v>
      </c>
      <c r="E54" s="12" t="s">
        <v>77</v>
      </c>
      <c r="F54" s="16" t="s">
        <v>77</v>
      </c>
      <c r="G54" s="28">
        <v>100</v>
      </c>
      <c r="H54" s="35" t="s">
        <v>78</v>
      </c>
    </row>
    <row r="55" spans="1:8" ht="23.25" customHeight="1" x14ac:dyDescent="0.25">
      <c r="A55" s="108" t="s">
        <v>536</v>
      </c>
      <c r="B55" s="108"/>
      <c r="C55" s="108"/>
      <c r="D55" s="108"/>
      <c r="E55" s="108"/>
      <c r="F55" s="108"/>
      <c r="G55" s="108"/>
      <c r="H55" s="108"/>
    </row>
    <row r="56" spans="1:8" ht="15.75" customHeight="1" x14ac:dyDescent="0.25">
      <c r="A56" s="113" t="s">
        <v>9</v>
      </c>
      <c r="B56" s="113"/>
      <c r="C56" s="113"/>
      <c r="D56" s="113"/>
      <c r="E56" s="113"/>
      <c r="F56" s="113"/>
      <c r="G56" s="113"/>
      <c r="H56" s="113"/>
    </row>
    <row r="57" spans="1:8" ht="129.75" customHeight="1" x14ac:dyDescent="0.25">
      <c r="A57" s="12" t="s">
        <v>10</v>
      </c>
      <c r="B57" s="66" t="s">
        <v>79</v>
      </c>
      <c r="C57" s="12" t="s">
        <v>80</v>
      </c>
      <c r="D57" s="12">
        <v>555</v>
      </c>
      <c r="E57" s="12">
        <v>600</v>
      </c>
      <c r="F57" s="65">
        <v>600</v>
      </c>
      <c r="G57" s="14">
        <f t="shared" ref="G57:G62" si="6">F57/E57*100</f>
        <v>100</v>
      </c>
      <c r="H57" s="29" t="s">
        <v>81</v>
      </c>
    </row>
    <row r="58" spans="1:8" ht="75" customHeight="1" x14ac:dyDescent="0.25">
      <c r="A58" s="11" t="s">
        <v>14</v>
      </c>
      <c r="B58" s="29" t="s">
        <v>82</v>
      </c>
      <c r="C58" s="12" t="s">
        <v>80</v>
      </c>
      <c r="D58" s="12"/>
      <c r="E58" s="12">
        <v>70</v>
      </c>
      <c r="F58" s="65">
        <v>70</v>
      </c>
      <c r="G58" s="14">
        <f t="shared" si="6"/>
        <v>100</v>
      </c>
      <c r="H58" s="29" t="s">
        <v>83</v>
      </c>
    </row>
    <row r="59" spans="1:8" ht="95.25" customHeight="1" x14ac:dyDescent="0.25">
      <c r="A59" s="11" t="s">
        <v>18</v>
      </c>
      <c r="B59" s="29" t="s">
        <v>84</v>
      </c>
      <c r="C59" s="12" t="s">
        <v>80</v>
      </c>
      <c r="D59" s="12">
        <v>20</v>
      </c>
      <c r="E59" s="12">
        <v>20</v>
      </c>
      <c r="F59" s="65">
        <v>20</v>
      </c>
      <c r="G59" s="14">
        <f t="shared" si="6"/>
        <v>100</v>
      </c>
      <c r="H59" s="29" t="s">
        <v>518</v>
      </c>
    </row>
    <row r="60" spans="1:8" ht="54" customHeight="1" x14ac:dyDescent="0.25">
      <c r="A60" s="11" t="s">
        <v>20</v>
      </c>
      <c r="B60" s="29" t="s">
        <v>85</v>
      </c>
      <c r="C60" s="12" t="s">
        <v>80</v>
      </c>
      <c r="D60" s="12">
        <v>667</v>
      </c>
      <c r="E60" s="12">
        <v>690</v>
      </c>
      <c r="F60" s="65">
        <v>826</v>
      </c>
      <c r="G60" s="14">
        <f>F60/E60*100</f>
        <v>119.71014492753622</v>
      </c>
      <c r="H60" s="29" t="s">
        <v>86</v>
      </c>
    </row>
    <row r="61" spans="1:8" ht="212.25" customHeight="1" x14ac:dyDescent="0.25">
      <c r="A61" s="11" t="s">
        <v>46</v>
      </c>
      <c r="B61" s="29" t="s">
        <v>87</v>
      </c>
      <c r="C61" s="12" t="s">
        <v>80</v>
      </c>
      <c r="D61" s="12">
        <v>300</v>
      </c>
      <c r="E61" s="12">
        <v>245</v>
      </c>
      <c r="F61" s="65">
        <v>290</v>
      </c>
      <c r="G61" s="14">
        <f>F61/E61*100</f>
        <v>118.36734693877551</v>
      </c>
      <c r="H61" s="29" t="s">
        <v>88</v>
      </c>
    </row>
    <row r="62" spans="1:8" ht="119.25" customHeight="1" x14ac:dyDescent="0.25">
      <c r="A62" s="11" t="s">
        <v>89</v>
      </c>
      <c r="B62" s="29" t="s">
        <v>90</v>
      </c>
      <c r="C62" s="12" t="s">
        <v>8</v>
      </c>
      <c r="D62" s="12">
        <v>68</v>
      </c>
      <c r="E62" s="12">
        <v>70</v>
      </c>
      <c r="F62" s="65">
        <v>73</v>
      </c>
      <c r="G62" s="14">
        <f t="shared" si="6"/>
        <v>104.28571428571429</v>
      </c>
      <c r="H62" s="66" t="s">
        <v>91</v>
      </c>
    </row>
    <row r="63" spans="1:8" ht="15.75" customHeight="1" x14ac:dyDescent="0.25">
      <c r="A63" s="113" t="s">
        <v>22</v>
      </c>
      <c r="B63" s="113"/>
      <c r="C63" s="113"/>
      <c r="D63" s="113"/>
      <c r="E63" s="113"/>
      <c r="F63" s="113"/>
      <c r="G63" s="113"/>
      <c r="H63" s="113"/>
    </row>
    <row r="64" spans="1:8" ht="106.5" customHeight="1" x14ac:dyDescent="0.25">
      <c r="A64" s="11" t="s">
        <v>10</v>
      </c>
      <c r="B64" s="29" t="s">
        <v>92</v>
      </c>
      <c r="C64" s="12" t="s">
        <v>8</v>
      </c>
      <c r="D64" s="12">
        <v>0.39</v>
      </c>
      <c r="E64" s="12">
        <v>0.38</v>
      </c>
      <c r="F64" s="65">
        <v>0.52</v>
      </c>
      <c r="G64" s="14">
        <f>E64/F64*100</f>
        <v>73.076923076923066</v>
      </c>
      <c r="H64" s="17" t="s">
        <v>93</v>
      </c>
    </row>
    <row r="65" spans="1:10" ht="314.25" customHeight="1" x14ac:dyDescent="0.35">
      <c r="A65" s="11" t="s">
        <v>14</v>
      </c>
      <c r="B65" s="29" t="s">
        <v>94</v>
      </c>
      <c r="C65" s="12" t="s">
        <v>8</v>
      </c>
      <c r="D65" s="12">
        <v>8.3000000000000007</v>
      </c>
      <c r="E65" s="12">
        <v>8.3000000000000007</v>
      </c>
      <c r="F65" s="65">
        <v>6.5</v>
      </c>
      <c r="G65" s="14">
        <f>E65/F65*100</f>
        <v>127.69230769230771</v>
      </c>
      <c r="H65" s="30" t="s">
        <v>528</v>
      </c>
      <c r="I65" s="7"/>
      <c r="J65">
        <v>6.5</v>
      </c>
    </row>
    <row r="66" spans="1:10" ht="17.25" customHeight="1" x14ac:dyDescent="0.25">
      <c r="A66" s="108" t="s">
        <v>537</v>
      </c>
      <c r="B66" s="108"/>
      <c r="C66" s="108"/>
      <c r="D66" s="108"/>
      <c r="E66" s="108"/>
      <c r="F66" s="108"/>
      <c r="G66" s="108"/>
      <c r="H66" s="108"/>
    </row>
    <row r="67" spans="1:10" ht="17.25" x14ac:dyDescent="0.3">
      <c r="A67" s="105" t="s">
        <v>9</v>
      </c>
      <c r="B67" s="106"/>
      <c r="C67" s="106"/>
      <c r="D67" s="106"/>
      <c r="E67" s="106"/>
      <c r="F67" s="106"/>
      <c r="G67" s="106"/>
      <c r="H67" s="106"/>
    </row>
    <row r="68" spans="1:10" ht="166.5" customHeight="1" x14ac:dyDescent="0.25">
      <c r="A68" s="12" t="s">
        <v>10</v>
      </c>
      <c r="B68" s="30" t="s">
        <v>95</v>
      </c>
      <c r="C68" s="65" t="s">
        <v>8</v>
      </c>
      <c r="D68" s="65">
        <v>70.400000000000006</v>
      </c>
      <c r="E68" s="65">
        <v>80</v>
      </c>
      <c r="F68" s="16">
        <v>85</v>
      </c>
      <c r="G68" s="14">
        <f t="shared" ref="G68:G75" si="7">F68/E68*100</f>
        <v>106.25</v>
      </c>
      <c r="H68" s="30" t="s">
        <v>96</v>
      </c>
    </row>
    <row r="69" spans="1:10" ht="111.75" customHeight="1" x14ac:dyDescent="0.25">
      <c r="A69" s="11" t="s">
        <v>14</v>
      </c>
      <c r="B69" s="30" t="s">
        <v>97</v>
      </c>
      <c r="C69" s="65" t="s">
        <v>8</v>
      </c>
      <c r="D69" s="65">
        <v>100</v>
      </c>
      <c r="E69" s="65">
        <v>100</v>
      </c>
      <c r="F69" s="16">
        <v>100</v>
      </c>
      <c r="G69" s="14">
        <f t="shared" si="7"/>
        <v>100</v>
      </c>
      <c r="H69" s="31" t="s">
        <v>98</v>
      </c>
    </row>
    <row r="70" spans="1:10" ht="82.5" x14ac:dyDescent="0.25">
      <c r="A70" s="11" t="s">
        <v>18</v>
      </c>
      <c r="B70" s="30" t="s">
        <v>99</v>
      </c>
      <c r="C70" s="65" t="s">
        <v>8</v>
      </c>
      <c r="D70" s="65">
        <v>15.6</v>
      </c>
      <c r="E70" s="65">
        <v>16</v>
      </c>
      <c r="F70" s="16">
        <v>16.02</v>
      </c>
      <c r="G70" s="14">
        <f t="shared" si="7"/>
        <v>100.125</v>
      </c>
      <c r="H70" s="31" t="s">
        <v>100</v>
      </c>
    </row>
    <row r="71" spans="1:10" ht="75.75" customHeight="1" x14ac:dyDescent="0.25">
      <c r="A71" s="11" t="s">
        <v>20</v>
      </c>
      <c r="B71" s="30" t="s">
        <v>101</v>
      </c>
      <c r="C71" s="65" t="s">
        <v>8</v>
      </c>
      <c r="D71" s="65">
        <v>6.3</v>
      </c>
      <c r="E71" s="65">
        <v>6.5</v>
      </c>
      <c r="F71" s="16">
        <v>7.36</v>
      </c>
      <c r="G71" s="14">
        <f t="shared" si="7"/>
        <v>113.23076923076924</v>
      </c>
      <c r="H71" s="31" t="s">
        <v>102</v>
      </c>
    </row>
    <row r="72" spans="1:10" ht="104.25" customHeight="1" x14ac:dyDescent="0.25">
      <c r="A72" s="11" t="s">
        <v>46</v>
      </c>
      <c r="B72" s="30" t="s">
        <v>103</v>
      </c>
      <c r="C72" s="65" t="s">
        <v>31</v>
      </c>
      <c r="D72" s="65">
        <v>156</v>
      </c>
      <c r="E72" s="65">
        <v>170</v>
      </c>
      <c r="F72" s="16">
        <v>243</v>
      </c>
      <c r="G72" s="14" t="s">
        <v>519</v>
      </c>
      <c r="H72" s="31" t="s">
        <v>104</v>
      </c>
    </row>
    <row r="73" spans="1:10" ht="255" customHeight="1" x14ac:dyDescent="0.25">
      <c r="A73" s="11" t="s">
        <v>89</v>
      </c>
      <c r="B73" s="30" t="s">
        <v>105</v>
      </c>
      <c r="C73" s="65" t="s">
        <v>8</v>
      </c>
      <c r="D73" s="65">
        <v>80</v>
      </c>
      <c r="E73" s="65">
        <v>100</v>
      </c>
      <c r="F73" s="16">
        <v>38</v>
      </c>
      <c r="G73" s="22">
        <f t="shared" si="7"/>
        <v>38</v>
      </c>
      <c r="H73" s="66" t="s">
        <v>106</v>
      </c>
    </row>
    <row r="74" spans="1:10" ht="72" customHeight="1" x14ac:dyDescent="0.25">
      <c r="A74" s="11" t="s">
        <v>107</v>
      </c>
      <c r="B74" s="30" t="s">
        <v>108</v>
      </c>
      <c r="C74" s="65" t="s">
        <v>8</v>
      </c>
      <c r="D74" s="65">
        <v>0</v>
      </c>
      <c r="E74" s="65">
        <v>100</v>
      </c>
      <c r="F74" s="16">
        <v>100</v>
      </c>
      <c r="G74" s="14">
        <f t="shared" si="7"/>
        <v>100</v>
      </c>
      <c r="H74" s="31" t="s">
        <v>109</v>
      </c>
    </row>
    <row r="75" spans="1:10" ht="90" customHeight="1" x14ac:dyDescent="0.25">
      <c r="A75" s="11" t="s">
        <v>110</v>
      </c>
      <c r="B75" s="30" t="s">
        <v>111</v>
      </c>
      <c r="C75" s="65" t="s">
        <v>59</v>
      </c>
      <c r="D75" s="65">
        <v>0</v>
      </c>
      <c r="E75" s="65">
        <v>1</v>
      </c>
      <c r="F75" s="16">
        <v>1</v>
      </c>
      <c r="G75" s="14">
        <f t="shared" si="7"/>
        <v>100</v>
      </c>
      <c r="H75" s="66"/>
    </row>
    <row r="76" spans="1:10" ht="17.25" x14ac:dyDescent="0.3">
      <c r="A76" s="105" t="s">
        <v>22</v>
      </c>
      <c r="B76" s="106"/>
      <c r="C76" s="106"/>
      <c r="D76" s="106"/>
      <c r="E76" s="106"/>
      <c r="F76" s="106"/>
      <c r="G76" s="106"/>
      <c r="H76" s="106"/>
    </row>
    <row r="77" spans="1:10" ht="116.25" customHeight="1" x14ac:dyDescent="0.25">
      <c r="A77" s="20">
        <v>1</v>
      </c>
      <c r="B77" s="30" t="s">
        <v>112</v>
      </c>
      <c r="C77" s="65" t="s">
        <v>8</v>
      </c>
      <c r="D77" s="65">
        <v>95</v>
      </c>
      <c r="E77" s="65">
        <v>98</v>
      </c>
      <c r="F77" s="16">
        <v>99.8</v>
      </c>
      <c r="G77" s="14">
        <f t="shared" ref="G77:G83" si="8">F77/E77*100</f>
        <v>101.83673469387755</v>
      </c>
      <c r="H77" s="66" t="s">
        <v>113</v>
      </c>
    </row>
    <row r="78" spans="1:10" ht="92.25" customHeight="1" x14ac:dyDescent="0.25">
      <c r="A78" s="20">
        <v>2</v>
      </c>
      <c r="B78" s="30" t="s">
        <v>114</v>
      </c>
      <c r="C78" s="65" t="s">
        <v>8</v>
      </c>
      <c r="D78" s="65">
        <v>90</v>
      </c>
      <c r="E78" s="65">
        <v>100</v>
      </c>
      <c r="F78" s="16">
        <v>100</v>
      </c>
      <c r="G78" s="14">
        <f t="shared" si="8"/>
        <v>100</v>
      </c>
      <c r="H78" s="66" t="s">
        <v>115</v>
      </c>
    </row>
    <row r="79" spans="1:10" ht="117.75" customHeight="1" x14ac:dyDescent="0.25">
      <c r="A79" s="20">
        <v>3</v>
      </c>
      <c r="B79" s="30" t="s">
        <v>116</v>
      </c>
      <c r="C79" s="65" t="s">
        <v>8</v>
      </c>
      <c r="D79" s="65">
        <v>84</v>
      </c>
      <c r="E79" s="65">
        <v>85</v>
      </c>
      <c r="F79" s="16">
        <v>89.2</v>
      </c>
      <c r="G79" s="14">
        <f t="shared" si="8"/>
        <v>104.94117647058825</v>
      </c>
      <c r="H79" s="66" t="s">
        <v>526</v>
      </c>
    </row>
    <row r="80" spans="1:10" ht="99" x14ac:dyDescent="0.25">
      <c r="A80" s="20">
        <v>4</v>
      </c>
      <c r="B80" s="30" t="s">
        <v>117</v>
      </c>
      <c r="C80" s="65" t="s">
        <v>8</v>
      </c>
      <c r="D80" s="65">
        <v>93</v>
      </c>
      <c r="E80" s="65">
        <v>93</v>
      </c>
      <c r="F80" s="16">
        <v>93</v>
      </c>
      <c r="G80" s="14">
        <f t="shared" si="8"/>
        <v>100</v>
      </c>
      <c r="H80" s="31" t="s">
        <v>118</v>
      </c>
    </row>
    <row r="81" spans="1:9" ht="116.25" customHeight="1" x14ac:dyDescent="0.25">
      <c r="A81" s="20">
        <v>5</v>
      </c>
      <c r="B81" s="30" t="s">
        <v>119</v>
      </c>
      <c r="C81" s="65" t="s">
        <v>8</v>
      </c>
      <c r="D81" s="65">
        <v>85</v>
      </c>
      <c r="E81" s="65">
        <v>85</v>
      </c>
      <c r="F81" s="16">
        <v>98.1</v>
      </c>
      <c r="G81" s="14">
        <f t="shared" si="8"/>
        <v>115.41176470588235</v>
      </c>
      <c r="H81" s="33" t="s">
        <v>120</v>
      </c>
    </row>
    <row r="82" spans="1:9" ht="211.5" customHeight="1" x14ac:dyDescent="0.25">
      <c r="A82" s="20">
        <v>6</v>
      </c>
      <c r="B82" s="30" t="s">
        <v>121</v>
      </c>
      <c r="C82" s="16" t="s">
        <v>8</v>
      </c>
      <c r="D82" s="16">
        <v>78</v>
      </c>
      <c r="E82" s="16">
        <v>100</v>
      </c>
      <c r="F82" s="34">
        <v>89.95</v>
      </c>
      <c r="G82" s="22">
        <f t="shared" si="8"/>
        <v>89.95</v>
      </c>
      <c r="H82" s="66" t="s">
        <v>122</v>
      </c>
    </row>
    <row r="83" spans="1:9" ht="80.25" customHeight="1" x14ac:dyDescent="0.25">
      <c r="A83" s="11" t="s">
        <v>107</v>
      </c>
      <c r="B83" s="30" t="s">
        <v>123</v>
      </c>
      <c r="C83" s="65" t="s">
        <v>59</v>
      </c>
      <c r="D83" s="65">
        <v>0</v>
      </c>
      <c r="E83" s="65">
        <v>1</v>
      </c>
      <c r="F83" s="16">
        <v>1</v>
      </c>
      <c r="G83" s="14">
        <f t="shared" si="8"/>
        <v>100</v>
      </c>
      <c r="H83" s="66"/>
    </row>
    <row r="84" spans="1:9" s="3" customFormat="1" ht="18" customHeight="1" x14ac:dyDescent="0.25">
      <c r="A84" s="108" t="s">
        <v>538</v>
      </c>
      <c r="B84" s="108"/>
      <c r="C84" s="108"/>
      <c r="D84" s="108"/>
      <c r="E84" s="108"/>
      <c r="F84" s="108"/>
      <c r="G84" s="108"/>
      <c r="H84" s="108"/>
    </row>
    <row r="85" spans="1:9" s="4" customFormat="1" ht="16.5" x14ac:dyDescent="0.25">
      <c r="A85" s="12"/>
      <c r="B85" s="113" t="s">
        <v>9</v>
      </c>
      <c r="C85" s="122"/>
      <c r="D85" s="122"/>
      <c r="E85" s="122"/>
      <c r="F85" s="122"/>
      <c r="G85" s="122"/>
      <c r="H85" s="122"/>
    </row>
    <row r="86" spans="1:9" s="4" customFormat="1" ht="90.75" customHeight="1" x14ac:dyDescent="0.25">
      <c r="A86" s="36" t="s">
        <v>10</v>
      </c>
      <c r="B86" s="37" t="s">
        <v>124</v>
      </c>
      <c r="C86" s="36" t="s">
        <v>28</v>
      </c>
      <c r="D86" s="36">
        <v>91</v>
      </c>
      <c r="E86" s="36">
        <v>94</v>
      </c>
      <c r="F86" s="38">
        <v>94</v>
      </c>
      <c r="G86" s="14">
        <f t="shared" ref="G86:G98" si="9">F86/E86*100</f>
        <v>100</v>
      </c>
      <c r="H86" s="39" t="s">
        <v>125</v>
      </c>
    </row>
    <row r="87" spans="1:9" s="4" customFormat="1" ht="118.5" customHeight="1" x14ac:dyDescent="0.25">
      <c r="A87" s="40" t="s">
        <v>14</v>
      </c>
      <c r="B87" s="37" t="s">
        <v>126</v>
      </c>
      <c r="C87" s="36" t="s">
        <v>28</v>
      </c>
      <c r="D87" s="36">
        <v>0</v>
      </c>
      <c r="E87" s="36">
        <v>2</v>
      </c>
      <c r="F87" s="38">
        <v>2</v>
      </c>
      <c r="G87" s="14">
        <f t="shared" si="9"/>
        <v>100</v>
      </c>
      <c r="H87" s="41" t="s">
        <v>127</v>
      </c>
    </row>
    <row r="88" spans="1:9" s="4" customFormat="1" ht="99" customHeight="1" x14ac:dyDescent="0.25">
      <c r="A88" s="40" t="s">
        <v>18</v>
      </c>
      <c r="B88" s="37" t="s">
        <v>128</v>
      </c>
      <c r="C88" s="36" t="s">
        <v>28</v>
      </c>
      <c r="D88" s="36">
        <v>13</v>
      </c>
      <c r="E88" s="36">
        <v>20</v>
      </c>
      <c r="F88" s="38">
        <v>20</v>
      </c>
      <c r="G88" s="14">
        <f t="shared" si="9"/>
        <v>100</v>
      </c>
      <c r="H88" s="42" t="s">
        <v>129</v>
      </c>
    </row>
    <row r="89" spans="1:9" s="4" customFormat="1" ht="175.5" customHeight="1" x14ac:dyDescent="0.25">
      <c r="A89" s="40" t="s">
        <v>20</v>
      </c>
      <c r="B89" s="37" t="s">
        <v>130</v>
      </c>
      <c r="C89" s="36" t="s">
        <v>28</v>
      </c>
      <c r="D89" s="36">
        <v>442</v>
      </c>
      <c r="E89" s="36">
        <v>1110</v>
      </c>
      <c r="F89" s="38">
        <v>1266</v>
      </c>
      <c r="G89" s="14">
        <f t="shared" si="9"/>
        <v>114.05405405405405</v>
      </c>
      <c r="H89" s="43" t="s">
        <v>131</v>
      </c>
    </row>
    <row r="90" spans="1:9" s="4" customFormat="1" ht="171" customHeight="1" x14ac:dyDescent="0.25">
      <c r="A90" s="40" t="s">
        <v>46</v>
      </c>
      <c r="B90" s="37" t="s">
        <v>132</v>
      </c>
      <c r="C90" s="36" t="s">
        <v>28</v>
      </c>
      <c r="D90" s="36">
        <v>94</v>
      </c>
      <c r="E90" s="36">
        <v>99</v>
      </c>
      <c r="F90" s="38">
        <v>99</v>
      </c>
      <c r="G90" s="14">
        <f t="shared" si="9"/>
        <v>100</v>
      </c>
      <c r="H90" s="44" t="s">
        <v>133</v>
      </c>
    </row>
    <row r="91" spans="1:9" s="4" customFormat="1" ht="96.75" customHeight="1" x14ac:dyDescent="0.25">
      <c r="A91" s="40" t="s">
        <v>89</v>
      </c>
      <c r="B91" s="37" t="s">
        <v>134</v>
      </c>
      <c r="C91" s="36" t="s">
        <v>28</v>
      </c>
      <c r="D91" s="36">
        <v>5</v>
      </c>
      <c r="E91" s="36">
        <v>10</v>
      </c>
      <c r="F91" s="38">
        <v>10</v>
      </c>
      <c r="G91" s="14">
        <f t="shared" si="9"/>
        <v>100</v>
      </c>
      <c r="H91" s="45" t="s">
        <v>523</v>
      </c>
    </row>
    <row r="92" spans="1:9" s="4" customFormat="1" ht="147" customHeight="1" x14ac:dyDescent="0.25">
      <c r="A92" s="40" t="s">
        <v>107</v>
      </c>
      <c r="B92" s="37" t="s">
        <v>135</v>
      </c>
      <c r="C92" s="36" t="s">
        <v>28</v>
      </c>
      <c r="D92" s="36">
        <v>1</v>
      </c>
      <c r="E92" s="36">
        <v>1</v>
      </c>
      <c r="F92" s="38">
        <v>2</v>
      </c>
      <c r="G92" s="14" t="s">
        <v>136</v>
      </c>
      <c r="H92" s="46" t="s">
        <v>137</v>
      </c>
      <c r="I92" s="4">
        <f>F92/E92*100</f>
        <v>200</v>
      </c>
    </row>
    <row r="93" spans="1:9" s="4" customFormat="1" ht="303.75" customHeight="1" x14ac:dyDescent="0.25">
      <c r="A93" s="40" t="s">
        <v>110</v>
      </c>
      <c r="B93" s="37" t="s">
        <v>138</v>
      </c>
      <c r="C93" s="36" t="s">
        <v>28</v>
      </c>
      <c r="D93" s="36">
        <v>5</v>
      </c>
      <c r="E93" s="36">
        <v>5</v>
      </c>
      <c r="F93" s="38">
        <v>6</v>
      </c>
      <c r="G93" s="14">
        <f t="shared" si="9"/>
        <v>120</v>
      </c>
      <c r="H93" s="44" t="s">
        <v>139</v>
      </c>
    </row>
    <row r="94" spans="1:9" s="4" customFormat="1" ht="158.25" customHeight="1" x14ac:dyDescent="0.25">
      <c r="A94" s="40" t="s">
        <v>140</v>
      </c>
      <c r="B94" s="37" t="s">
        <v>521</v>
      </c>
      <c r="C94" s="36" t="s">
        <v>31</v>
      </c>
      <c r="D94" s="36">
        <v>28</v>
      </c>
      <c r="E94" s="36">
        <v>35</v>
      </c>
      <c r="F94" s="38">
        <v>111</v>
      </c>
      <c r="G94" s="14" t="s">
        <v>141</v>
      </c>
      <c r="H94" s="44" t="s">
        <v>520</v>
      </c>
      <c r="I94" s="5">
        <f>F94/E94*100</f>
        <v>317.14285714285711</v>
      </c>
    </row>
    <row r="95" spans="1:9" s="4" customFormat="1" ht="300.75" customHeight="1" x14ac:dyDescent="0.25">
      <c r="A95" s="40" t="s">
        <v>142</v>
      </c>
      <c r="B95" s="37" t="s">
        <v>522</v>
      </c>
      <c r="C95" s="36" t="s">
        <v>31</v>
      </c>
      <c r="D95" s="36">
        <v>45</v>
      </c>
      <c r="E95" s="36">
        <v>60</v>
      </c>
      <c r="F95" s="38">
        <v>142</v>
      </c>
      <c r="G95" s="14" t="s">
        <v>143</v>
      </c>
      <c r="H95" s="44" t="s">
        <v>144</v>
      </c>
      <c r="I95" s="5">
        <f>F95/E95*100</f>
        <v>236.66666666666666</v>
      </c>
    </row>
    <row r="96" spans="1:9" s="4" customFormat="1" ht="16.5" x14ac:dyDescent="0.25">
      <c r="A96" s="12"/>
      <c r="B96" s="113" t="s">
        <v>22</v>
      </c>
      <c r="C96" s="113"/>
      <c r="D96" s="113"/>
      <c r="E96" s="113"/>
      <c r="F96" s="113"/>
      <c r="G96" s="113"/>
      <c r="H96" s="113"/>
    </row>
    <row r="97" spans="1:9" s="4" customFormat="1" ht="228.75" customHeight="1" x14ac:dyDescent="0.25">
      <c r="A97" s="40" t="s">
        <v>10</v>
      </c>
      <c r="B97" s="37" t="s">
        <v>145</v>
      </c>
      <c r="C97" s="36" t="s">
        <v>8</v>
      </c>
      <c r="D97" s="36">
        <v>80</v>
      </c>
      <c r="E97" s="36">
        <v>83</v>
      </c>
      <c r="F97" s="47">
        <v>88.5</v>
      </c>
      <c r="G97" s="14">
        <f t="shared" si="9"/>
        <v>106.62650602409639</v>
      </c>
      <c r="H97" s="41" t="s">
        <v>146</v>
      </c>
    </row>
    <row r="98" spans="1:9" s="4" customFormat="1" ht="118.5" customHeight="1" x14ac:dyDescent="0.25">
      <c r="A98" s="40" t="s">
        <v>14</v>
      </c>
      <c r="B98" s="37" t="s">
        <v>147</v>
      </c>
      <c r="C98" s="36" t="s">
        <v>8</v>
      </c>
      <c r="D98" s="36">
        <v>13.8</v>
      </c>
      <c r="E98" s="36">
        <v>21.3</v>
      </c>
      <c r="F98" s="47">
        <v>22.34</v>
      </c>
      <c r="G98" s="14">
        <f t="shared" si="9"/>
        <v>104.8826291079812</v>
      </c>
      <c r="H98" s="41" t="s">
        <v>148</v>
      </c>
    </row>
    <row r="99" spans="1:9" s="4" customFormat="1" ht="99.75" customHeight="1" x14ac:dyDescent="0.25">
      <c r="A99" s="40" t="s">
        <v>18</v>
      </c>
      <c r="B99" s="37" t="s">
        <v>149</v>
      </c>
      <c r="C99" s="36" t="s">
        <v>8</v>
      </c>
      <c r="D99" s="36">
        <v>3.6</v>
      </c>
      <c r="E99" s="36">
        <v>3.9</v>
      </c>
      <c r="F99" s="47">
        <v>4.5</v>
      </c>
      <c r="G99" s="14">
        <f>F99/E99*100</f>
        <v>115.3846153846154</v>
      </c>
      <c r="H99" s="41" t="s">
        <v>150</v>
      </c>
    </row>
    <row r="100" spans="1:9" s="4" customFormat="1" ht="323.25" customHeight="1" x14ac:dyDescent="0.25">
      <c r="A100" s="40" t="s">
        <v>20</v>
      </c>
      <c r="B100" s="37" t="s">
        <v>151</v>
      </c>
      <c r="C100" s="36" t="s">
        <v>8</v>
      </c>
      <c r="D100" s="36">
        <v>52</v>
      </c>
      <c r="E100" s="36" t="s">
        <v>152</v>
      </c>
      <c r="F100" s="47">
        <v>65</v>
      </c>
      <c r="G100" s="14">
        <v>108.3</v>
      </c>
      <c r="H100" s="41" t="s">
        <v>153</v>
      </c>
    </row>
    <row r="101" spans="1:9" s="4" customFormat="1" ht="90.75" customHeight="1" x14ac:dyDescent="0.25">
      <c r="A101" s="40" t="s">
        <v>46</v>
      </c>
      <c r="B101" s="37" t="s">
        <v>154</v>
      </c>
      <c r="C101" s="36" t="s">
        <v>8</v>
      </c>
      <c r="D101" s="36">
        <v>80</v>
      </c>
      <c r="E101" s="36">
        <v>84</v>
      </c>
      <c r="F101" s="48">
        <v>114</v>
      </c>
      <c r="G101" s="14" t="s">
        <v>519</v>
      </c>
      <c r="H101" s="49" t="s">
        <v>155</v>
      </c>
    </row>
    <row r="102" spans="1:9" s="3" customFormat="1" ht="16.5" customHeight="1" x14ac:dyDescent="0.25">
      <c r="A102" s="108" t="s">
        <v>539</v>
      </c>
      <c r="B102" s="108"/>
      <c r="C102" s="108"/>
      <c r="D102" s="108"/>
      <c r="E102" s="108"/>
      <c r="F102" s="108"/>
      <c r="G102" s="108"/>
      <c r="H102" s="108"/>
    </row>
    <row r="103" spans="1:9" s="4" customFormat="1" ht="16.5" x14ac:dyDescent="0.25">
      <c r="A103" s="113" t="s">
        <v>9</v>
      </c>
      <c r="B103" s="113"/>
      <c r="C103" s="113"/>
      <c r="D103" s="113"/>
      <c r="E103" s="113"/>
      <c r="F103" s="113"/>
      <c r="G103" s="113"/>
      <c r="H103" s="113"/>
    </row>
    <row r="104" spans="1:9" s="4" customFormat="1" ht="138" customHeight="1" x14ac:dyDescent="0.25">
      <c r="A104" s="12" t="s">
        <v>10</v>
      </c>
      <c r="B104" s="35" t="s">
        <v>156</v>
      </c>
      <c r="C104" s="12" t="s">
        <v>28</v>
      </c>
      <c r="D104" s="12">
        <v>5</v>
      </c>
      <c r="E104" s="12">
        <v>8</v>
      </c>
      <c r="F104" s="65">
        <v>5</v>
      </c>
      <c r="G104" s="22">
        <f>F104/E104*100</f>
        <v>62.5</v>
      </c>
      <c r="H104" s="17" t="s">
        <v>157</v>
      </c>
    </row>
    <row r="105" spans="1:9" s="4" customFormat="1" ht="201" customHeight="1" x14ac:dyDescent="0.25">
      <c r="A105" s="11" t="s">
        <v>14</v>
      </c>
      <c r="B105" s="35" t="s">
        <v>158</v>
      </c>
      <c r="C105" s="12" t="s">
        <v>28</v>
      </c>
      <c r="D105" s="12">
        <v>1</v>
      </c>
      <c r="E105" s="12">
        <v>3</v>
      </c>
      <c r="F105" s="65">
        <v>2</v>
      </c>
      <c r="G105" s="22">
        <f>F105/E105*100</f>
        <v>66.666666666666657</v>
      </c>
      <c r="H105" s="17" t="s">
        <v>159</v>
      </c>
    </row>
    <row r="106" spans="1:9" s="4" customFormat="1" ht="133.5" customHeight="1" x14ac:dyDescent="0.25">
      <c r="A106" s="11" t="s">
        <v>18</v>
      </c>
      <c r="B106" s="35" t="s">
        <v>160</v>
      </c>
      <c r="C106" s="12" t="s">
        <v>28</v>
      </c>
      <c r="D106" s="12">
        <v>190</v>
      </c>
      <c r="E106" s="12">
        <v>210</v>
      </c>
      <c r="F106" s="65">
        <v>579</v>
      </c>
      <c r="G106" s="14" t="s">
        <v>161</v>
      </c>
      <c r="H106" s="17" t="s">
        <v>162</v>
      </c>
      <c r="I106" s="5">
        <f>F106/E106*100</f>
        <v>275.71428571428572</v>
      </c>
    </row>
    <row r="107" spans="1:9" s="4" customFormat="1" ht="105" customHeight="1" x14ac:dyDescent="0.25">
      <c r="A107" s="11" t="s">
        <v>20</v>
      </c>
      <c r="B107" s="35" t="s">
        <v>163</v>
      </c>
      <c r="C107" s="12" t="s">
        <v>28</v>
      </c>
      <c r="D107" s="12">
        <v>800</v>
      </c>
      <c r="E107" s="12">
        <v>1000</v>
      </c>
      <c r="F107" s="65">
        <v>1253</v>
      </c>
      <c r="G107" s="14" t="s">
        <v>48</v>
      </c>
      <c r="H107" s="17" t="s">
        <v>164</v>
      </c>
      <c r="I107" s="4">
        <f>F107/E107*100</f>
        <v>125.29999999999998</v>
      </c>
    </row>
    <row r="108" spans="1:9" s="4" customFormat="1" ht="90" customHeight="1" x14ac:dyDescent="0.25">
      <c r="A108" s="11" t="s">
        <v>46</v>
      </c>
      <c r="B108" s="35" t="s">
        <v>165</v>
      </c>
      <c r="C108" s="12" t="s">
        <v>28</v>
      </c>
      <c r="D108" s="12">
        <v>18</v>
      </c>
      <c r="E108" s="12">
        <v>23</v>
      </c>
      <c r="F108" s="65">
        <v>46</v>
      </c>
      <c r="G108" s="14" t="s">
        <v>136</v>
      </c>
      <c r="H108" s="17" t="s">
        <v>524</v>
      </c>
      <c r="I108" s="4">
        <f>F108/E108*100</f>
        <v>200</v>
      </c>
    </row>
    <row r="109" spans="1:9" s="4" customFormat="1" ht="16.5" x14ac:dyDescent="0.25">
      <c r="A109" s="113" t="s">
        <v>22</v>
      </c>
      <c r="B109" s="113"/>
      <c r="C109" s="113"/>
      <c r="D109" s="113"/>
      <c r="E109" s="113"/>
      <c r="F109" s="113"/>
      <c r="G109" s="113"/>
      <c r="H109" s="113"/>
    </row>
    <row r="110" spans="1:9" s="4" customFormat="1" ht="135.75" customHeight="1" x14ac:dyDescent="0.25">
      <c r="A110" s="11" t="s">
        <v>10</v>
      </c>
      <c r="B110" s="35" t="s">
        <v>166</v>
      </c>
      <c r="C110" s="12" t="s">
        <v>167</v>
      </c>
      <c r="D110" s="12">
        <v>37</v>
      </c>
      <c r="E110" s="12">
        <v>43</v>
      </c>
      <c r="F110" s="65">
        <v>43</v>
      </c>
      <c r="G110" s="14">
        <f t="shared" ref="G110:G113" si="10">F110/E110*100</f>
        <v>100</v>
      </c>
      <c r="H110" s="66" t="s">
        <v>168</v>
      </c>
    </row>
    <row r="111" spans="1:9" s="4" customFormat="1" ht="150" customHeight="1" x14ac:dyDescent="0.25">
      <c r="A111" s="11" t="s">
        <v>14</v>
      </c>
      <c r="B111" s="35" t="s">
        <v>169</v>
      </c>
      <c r="C111" s="12" t="s">
        <v>167</v>
      </c>
      <c r="D111" s="12">
        <v>54</v>
      </c>
      <c r="E111" s="12">
        <v>58</v>
      </c>
      <c r="F111" s="65">
        <v>58</v>
      </c>
      <c r="G111" s="14">
        <f t="shared" si="10"/>
        <v>100</v>
      </c>
      <c r="H111" s="66" t="s">
        <v>170</v>
      </c>
    </row>
    <row r="112" spans="1:9" s="4" customFormat="1" ht="94.5" customHeight="1" x14ac:dyDescent="0.25">
      <c r="A112" s="11" t="s">
        <v>18</v>
      </c>
      <c r="B112" s="35" t="s">
        <v>171</v>
      </c>
      <c r="C112" s="12" t="s">
        <v>167</v>
      </c>
      <c r="D112" s="12">
        <v>60</v>
      </c>
      <c r="E112" s="12">
        <v>66</v>
      </c>
      <c r="F112" s="65">
        <v>66</v>
      </c>
      <c r="G112" s="14">
        <f t="shared" si="10"/>
        <v>100</v>
      </c>
      <c r="H112" s="66" t="s">
        <v>172</v>
      </c>
    </row>
    <row r="113" spans="1:8" s="4" customFormat="1" ht="147.75" customHeight="1" x14ac:dyDescent="0.25">
      <c r="A113" s="11" t="s">
        <v>20</v>
      </c>
      <c r="B113" s="35" t="s">
        <v>173</v>
      </c>
      <c r="C113" s="12" t="s">
        <v>167</v>
      </c>
      <c r="D113" s="12">
        <v>40</v>
      </c>
      <c r="E113" s="12">
        <v>47</v>
      </c>
      <c r="F113" s="65">
        <v>47</v>
      </c>
      <c r="G113" s="14">
        <f t="shared" si="10"/>
        <v>100</v>
      </c>
      <c r="H113" s="66" t="s">
        <v>174</v>
      </c>
    </row>
    <row r="114" spans="1:8" ht="23.25" customHeight="1" x14ac:dyDescent="0.25">
      <c r="A114" s="108" t="s">
        <v>540</v>
      </c>
      <c r="B114" s="108"/>
      <c r="C114" s="108"/>
      <c r="D114" s="108"/>
      <c r="E114" s="108"/>
      <c r="F114" s="108"/>
      <c r="G114" s="108"/>
      <c r="H114" s="108"/>
    </row>
    <row r="115" spans="1:8" ht="17.25" x14ac:dyDescent="0.3">
      <c r="A115" s="105" t="s">
        <v>9</v>
      </c>
      <c r="B115" s="106"/>
      <c r="C115" s="106"/>
      <c r="D115" s="106"/>
      <c r="E115" s="106"/>
      <c r="F115" s="106"/>
      <c r="G115" s="106"/>
      <c r="H115" s="106"/>
    </row>
    <row r="116" spans="1:8" ht="43.5" customHeight="1" x14ac:dyDescent="0.25">
      <c r="A116" s="20" t="s">
        <v>10</v>
      </c>
      <c r="B116" s="66" t="s">
        <v>175</v>
      </c>
      <c r="C116" s="12" t="s">
        <v>176</v>
      </c>
      <c r="D116" s="50">
        <v>8973.7000000000007</v>
      </c>
      <c r="E116" s="51">
        <v>2214.1999999999998</v>
      </c>
      <c r="F116" s="51">
        <v>2214.1999999999998</v>
      </c>
      <c r="G116" s="14">
        <f t="shared" ref="G116:G122" si="11">F116/E116*100</f>
        <v>100</v>
      </c>
      <c r="H116" s="66" t="s">
        <v>177</v>
      </c>
    </row>
    <row r="117" spans="1:8" ht="208.5" customHeight="1" x14ac:dyDescent="0.25">
      <c r="A117" s="20" t="s">
        <v>14</v>
      </c>
      <c r="B117" s="52" t="s">
        <v>178</v>
      </c>
      <c r="C117" s="12" t="s">
        <v>179</v>
      </c>
      <c r="D117" s="53">
        <v>7</v>
      </c>
      <c r="E117" s="54">
        <v>2</v>
      </c>
      <c r="F117" s="55">
        <v>1</v>
      </c>
      <c r="G117" s="15">
        <f t="shared" si="11"/>
        <v>50</v>
      </c>
      <c r="H117" s="66" t="s">
        <v>180</v>
      </c>
    </row>
    <row r="118" spans="1:8" ht="152.25" customHeight="1" x14ac:dyDescent="0.25">
      <c r="A118" s="20" t="s">
        <v>18</v>
      </c>
      <c r="B118" s="52" t="s">
        <v>181</v>
      </c>
      <c r="C118" s="12" t="s">
        <v>179</v>
      </c>
      <c r="D118" s="53">
        <v>2</v>
      </c>
      <c r="E118" s="54">
        <v>1</v>
      </c>
      <c r="F118" s="55">
        <v>1</v>
      </c>
      <c r="G118" s="14">
        <f t="shared" si="11"/>
        <v>100</v>
      </c>
      <c r="H118" s="31"/>
    </row>
    <row r="119" spans="1:8" ht="15.75" customHeight="1" x14ac:dyDescent="0.25">
      <c r="A119" s="105" t="s">
        <v>22</v>
      </c>
      <c r="B119" s="105"/>
      <c r="C119" s="105"/>
      <c r="D119" s="105"/>
      <c r="E119" s="105"/>
      <c r="F119" s="105"/>
      <c r="G119" s="105"/>
      <c r="H119" s="105"/>
    </row>
    <row r="120" spans="1:8" ht="68.25" customHeight="1" x14ac:dyDescent="0.25">
      <c r="A120" s="20" t="s">
        <v>10</v>
      </c>
      <c r="B120" s="66" t="s">
        <v>182</v>
      </c>
      <c r="C120" s="12" t="s">
        <v>179</v>
      </c>
      <c r="D120" s="54">
        <v>0</v>
      </c>
      <c r="E120" s="56">
        <v>1</v>
      </c>
      <c r="F120" s="56">
        <v>1</v>
      </c>
      <c r="G120" s="14">
        <f t="shared" si="11"/>
        <v>100</v>
      </c>
      <c r="H120" s="66" t="s">
        <v>183</v>
      </c>
    </row>
    <row r="121" spans="1:8" ht="87" customHeight="1" x14ac:dyDescent="0.25">
      <c r="A121" s="20" t="s">
        <v>14</v>
      </c>
      <c r="B121" s="66" t="s">
        <v>184</v>
      </c>
      <c r="C121" s="12" t="s">
        <v>179</v>
      </c>
      <c r="D121" s="54">
        <v>6</v>
      </c>
      <c r="E121" s="54">
        <v>1</v>
      </c>
      <c r="F121" s="56">
        <v>1</v>
      </c>
      <c r="G121" s="14">
        <f t="shared" si="11"/>
        <v>100</v>
      </c>
      <c r="H121" s="30"/>
    </row>
    <row r="122" spans="1:8" ht="84.75" customHeight="1" x14ac:dyDescent="0.25">
      <c r="A122" s="20" t="s">
        <v>18</v>
      </c>
      <c r="B122" s="66" t="s">
        <v>185</v>
      </c>
      <c r="C122" s="12" t="s">
        <v>179</v>
      </c>
      <c r="D122" s="54">
        <v>2</v>
      </c>
      <c r="E122" s="54">
        <v>3</v>
      </c>
      <c r="F122" s="56">
        <v>3</v>
      </c>
      <c r="G122" s="14">
        <f t="shared" si="11"/>
        <v>100</v>
      </c>
      <c r="H122" s="30" t="s">
        <v>186</v>
      </c>
    </row>
    <row r="123" spans="1:8" ht="18.75" customHeight="1" x14ac:dyDescent="0.25">
      <c r="A123" s="108" t="s">
        <v>541</v>
      </c>
      <c r="B123" s="108"/>
      <c r="C123" s="108"/>
      <c r="D123" s="108"/>
      <c r="E123" s="108"/>
      <c r="F123" s="108"/>
      <c r="G123" s="108"/>
      <c r="H123" s="108"/>
    </row>
    <row r="124" spans="1:8" ht="17.25" x14ac:dyDescent="0.3">
      <c r="A124" s="105" t="s">
        <v>9</v>
      </c>
      <c r="B124" s="127"/>
      <c r="C124" s="127"/>
      <c r="D124" s="127"/>
      <c r="E124" s="127"/>
      <c r="F124" s="127"/>
      <c r="G124" s="57"/>
      <c r="H124" s="57"/>
    </row>
    <row r="125" spans="1:8" ht="136.5" customHeight="1" x14ac:dyDescent="0.25">
      <c r="A125" s="12" t="s">
        <v>10</v>
      </c>
      <c r="B125" s="66" t="s">
        <v>187</v>
      </c>
      <c r="C125" s="12" t="s">
        <v>8</v>
      </c>
      <c r="D125" s="58">
        <v>6</v>
      </c>
      <c r="E125" s="58">
        <v>9.5</v>
      </c>
      <c r="F125" s="13">
        <v>6</v>
      </c>
      <c r="G125" s="22">
        <f>F125/E125*100</f>
        <v>63.157894736842103</v>
      </c>
      <c r="H125" s="66" t="s">
        <v>188</v>
      </c>
    </row>
    <row r="126" spans="1:8" ht="121.5" customHeight="1" x14ac:dyDescent="0.25">
      <c r="A126" s="11" t="s">
        <v>14</v>
      </c>
      <c r="B126" s="66" t="s">
        <v>189</v>
      </c>
      <c r="C126" s="12" t="s">
        <v>8</v>
      </c>
      <c r="D126" s="58">
        <v>10.5</v>
      </c>
      <c r="E126" s="58">
        <v>35</v>
      </c>
      <c r="F126" s="65">
        <v>34.1</v>
      </c>
      <c r="G126" s="22">
        <f t="shared" ref="G126:G129" si="12">F126/E126*100</f>
        <v>97.428571428571431</v>
      </c>
      <c r="H126" s="17" t="s">
        <v>190</v>
      </c>
    </row>
    <row r="127" spans="1:8" ht="102" customHeight="1" x14ac:dyDescent="0.25">
      <c r="A127" s="11" t="s">
        <v>18</v>
      </c>
      <c r="B127" s="66" t="s">
        <v>191</v>
      </c>
      <c r="C127" s="12" t="s">
        <v>8</v>
      </c>
      <c r="D127" s="58">
        <v>50</v>
      </c>
      <c r="E127" s="58">
        <v>52</v>
      </c>
      <c r="F127" s="65">
        <v>52</v>
      </c>
      <c r="G127" s="14">
        <f t="shared" si="12"/>
        <v>100</v>
      </c>
      <c r="H127" s="17" t="s">
        <v>192</v>
      </c>
    </row>
    <row r="128" spans="1:8" ht="130.5" customHeight="1" x14ac:dyDescent="0.25">
      <c r="A128" s="11" t="s">
        <v>20</v>
      </c>
      <c r="B128" s="66" t="s">
        <v>193</v>
      </c>
      <c r="C128" s="12" t="s">
        <v>8</v>
      </c>
      <c r="D128" s="58">
        <v>0</v>
      </c>
      <c r="E128" s="65">
        <v>65</v>
      </c>
      <c r="F128" s="65">
        <v>67.599999999999994</v>
      </c>
      <c r="G128" s="14">
        <f t="shared" si="12"/>
        <v>103.99999999999999</v>
      </c>
      <c r="H128" s="66" t="s">
        <v>194</v>
      </c>
    </row>
    <row r="129" spans="1:8" ht="60.75" customHeight="1" x14ac:dyDescent="0.25">
      <c r="A129" s="11" t="s">
        <v>46</v>
      </c>
      <c r="B129" s="66" t="s">
        <v>195</v>
      </c>
      <c r="C129" s="12" t="s">
        <v>59</v>
      </c>
      <c r="D129" s="59">
        <v>2348</v>
      </c>
      <c r="E129" s="65">
        <v>2350</v>
      </c>
      <c r="F129" s="65">
        <v>2197</v>
      </c>
      <c r="G129" s="22">
        <f t="shared" si="12"/>
        <v>93.489361702127667</v>
      </c>
      <c r="H129" s="66" t="s">
        <v>196</v>
      </c>
    </row>
    <row r="130" spans="1:8" ht="17.25" x14ac:dyDescent="0.3">
      <c r="A130" s="105" t="s">
        <v>22</v>
      </c>
      <c r="B130" s="127"/>
      <c r="C130" s="127"/>
      <c r="D130" s="127"/>
      <c r="E130" s="127"/>
      <c r="F130" s="127"/>
      <c r="G130" s="60"/>
      <c r="H130" s="60"/>
    </row>
    <row r="131" spans="1:8" ht="72.75" customHeight="1" x14ac:dyDescent="0.25">
      <c r="A131" s="11" t="s">
        <v>10</v>
      </c>
      <c r="B131" s="66" t="s">
        <v>197</v>
      </c>
      <c r="C131" s="12" t="s">
        <v>8</v>
      </c>
      <c r="D131" s="12">
        <v>15.6</v>
      </c>
      <c r="E131" s="65">
        <v>13</v>
      </c>
      <c r="F131" s="65">
        <v>14.5</v>
      </c>
      <c r="G131" s="22">
        <f>E131/F131*100</f>
        <v>89.65517241379311</v>
      </c>
      <c r="H131" s="31" t="s">
        <v>198</v>
      </c>
    </row>
    <row r="132" spans="1:8" ht="97.5" customHeight="1" x14ac:dyDescent="0.25">
      <c r="A132" s="11" t="s">
        <v>14</v>
      </c>
      <c r="B132" s="66" t="s">
        <v>199</v>
      </c>
      <c r="C132" s="12" t="s">
        <v>200</v>
      </c>
      <c r="D132" s="12">
        <v>60</v>
      </c>
      <c r="E132" s="12">
        <v>57.5</v>
      </c>
      <c r="F132" s="65">
        <v>97.4</v>
      </c>
      <c r="G132" s="22">
        <f>E132/F132*100</f>
        <v>59.034907597535934</v>
      </c>
      <c r="H132" s="31" t="s">
        <v>201</v>
      </c>
    </row>
    <row r="133" spans="1:8" ht="409.6" customHeight="1" x14ac:dyDescent="0.25">
      <c r="A133" s="11" t="s">
        <v>18</v>
      </c>
      <c r="B133" s="66" t="s">
        <v>202</v>
      </c>
      <c r="C133" s="12" t="s">
        <v>8</v>
      </c>
      <c r="D133" s="12" t="s">
        <v>203</v>
      </c>
      <c r="E133" s="12">
        <v>45</v>
      </c>
      <c r="F133" s="65">
        <v>44.3</v>
      </c>
      <c r="G133" s="14">
        <f>E133/F133*100</f>
        <v>101.58013544018058</v>
      </c>
      <c r="H133" s="66" t="s">
        <v>204</v>
      </c>
    </row>
    <row r="134" spans="1:8" ht="99" x14ac:dyDescent="0.25">
      <c r="A134" s="11" t="s">
        <v>20</v>
      </c>
      <c r="B134" s="66" t="s">
        <v>205</v>
      </c>
      <c r="C134" s="12" t="s">
        <v>8</v>
      </c>
      <c r="D134" s="12">
        <v>0</v>
      </c>
      <c r="E134" s="58">
        <v>70</v>
      </c>
      <c r="F134" s="65">
        <v>77.099999999999994</v>
      </c>
      <c r="G134" s="14">
        <f t="shared" ref="G134" si="13">F134/E134*100</f>
        <v>110.14285714285714</v>
      </c>
      <c r="H134" s="31"/>
    </row>
    <row r="135" spans="1:8" ht="102.75" customHeight="1" x14ac:dyDescent="0.25">
      <c r="A135" s="11" t="s">
        <v>46</v>
      </c>
      <c r="B135" s="66" t="s">
        <v>206</v>
      </c>
      <c r="C135" s="12" t="s">
        <v>59</v>
      </c>
      <c r="D135" s="12">
        <v>271</v>
      </c>
      <c r="E135" s="58">
        <v>200</v>
      </c>
      <c r="F135" s="65">
        <v>199.5</v>
      </c>
      <c r="G135" s="14">
        <f>E135/F135*100</f>
        <v>100.25062656641603</v>
      </c>
      <c r="H135" s="31" t="s">
        <v>207</v>
      </c>
    </row>
    <row r="136" spans="1:8" s="3" customFormat="1" ht="23.25" customHeight="1" x14ac:dyDescent="0.25">
      <c r="A136" s="108" t="s">
        <v>542</v>
      </c>
      <c r="B136" s="108"/>
      <c r="C136" s="108"/>
      <c r="D136" s="108"/>
      <c r="E136" s="108"/>
      <c r="F136" s="108"/>
      <c r="G136" s="108"/>
      <c r="H136" s="108"/>
    </row>
    <row r="137" spans="1:8" s="3" customFormat="1" ht="17.25" x14ac:dyDescent="0.3">
      <c r="A137" s="105" t="s">
        <v>9</v>
      </c>
      <c r="B137" s="106"/>
      <c r="C137" s="106"/>
      <c r="D137" s="106"/>
      <c r="E137" s="106"/>
      <c r="F137" s="106"/>
      <c r="G137" s="106"/>
      <c r="H137" s="106"/>
    </row>
    <row r="138" spans="1:8" s="3" customFormat="1" ht="99" x14ac:dyDescent="0.25">
      <c r="A138" s="11" t="s">
        <v>10</v>
      </c>
      <c r="B138" s="61" t="s">
        <v>208</v>
      </c>
      <c r="C138" s="65" t="s">
        <v>209</v>
      </c>
      <c r="D138" s="65" t="s">
        <v>210</v>
      </c>
      <c r="E138" s="65" t="s">
        <v>210</v>
      </c>
      <c r="F138" s="65">
        <v>565.96900000000005</v>
      </c>
      <c r="G138" s="14">
        <v>100</v>
      </c>
      <c r="H138" s="31"/>
    </row>
    <row r="139" spans="1:8" s="3" customFormat="1" ht="74.25" customHeight="1" x14ac:dyDescent="0.25">
      <c r="A139" s="11" t="s">
        <v>14</v>
      </c>
      <c r="B139" s="61" t="s">
        <v>211</v>
      </c>
      <c r="C139" s="65" t="s">
        <v>212</v>
      </c>
      <c r="D139" s="65" t="s">
        <v>213</v>
      </c>
      <c r="E139" s="65">
        <v>595</v>
      </c>
      <c r="F139" s="65">
        <v>0</v>
      </c>
      <c r="G139" s="22">
        <f>F139/E139*100</f>
        <v>0</v>
      </c>
      <c r="H139" s="66" t="s">
        <v>214</v>
      </c>
    </row>
    <row r="140" spans="1:8" s="3" customFormat="1" ht="62.25" customHeight="1" x14ac:dyDescent="0.25">
      <c r="A140" s="126" t="s">
        <v>18</v>
      </c>
      <c r="B140" s="97" t="s">
        <v>215</v>
      </c>
      <c r="C140" s="65" t="s">
        <v>216</v>
      </c>
      <c r="D140" s="65" t="s">
        <v>213</v>
      </c>
      <c r="E140" s="65">
        <v>1</v>
      </c>
      <c r="F140" s="65">
        <v>1</v>
      </c>
      <c r="G140" s="14">
        <f>F140/E140*100</f>
        <v>100</v>
      </c>
      <c r="H140" s="30"/>
    </row>
    <row r="141" spans="1:8" s="3" customFormat="1" ht="40.5" customHeight="1" x14ac:dyDescent="0.25">
      <c r="A141" s="126"/>
      <c r="B141" s="97" t="s">
        <v>217</v>
      </c>
      <c r="C141" s="65" t="s">
        <v>218</v>
      </c>
      <c r="D141" s="65" t="s">
        <v>213</v>
      </c>
      <c r="E141" s="65">
        <v>1</v>
      </c>
      <c r="F141" s="65">
        <v>1</v>
      </c>
      <c r="G141" s="14">
        <f>F141/E141*100</f>
        <v>100</v>
      </c>
      <c r="H141" s="30"/>
    </row>
    <row r="142" spans="1:8" s="3" customFormat="1" ht="79.5" customHeight="1" x14ac:dyDescent="0.25">
      <c r="A142" s="11" t="s">
        <v>20</v>
      </c>
      <c r="B142" s="97" t="s">
        <v>219</v>
      </c>
      <c r="C142" s="65" t="s">
        <v>218</v>
      </c>
      <c r="D142" s="65" t="s">
        <v>213</v>
      </c>
      <c r="E142" s="65">
        <v>1</v>
      </c>
      <c r="F142" s="65">
        <v>1</v>
      </c>
      <c r="G142" s="14">
        <f>F142/E142*100</f>
        <v>100</v>
      </c>
      <c r="H142" s="30"/>
    </row>
    <row r="143" spans="1:8" s="3" customFormat="1" ht="66" customHeight="1" x14ac:dyDescent="0.25">
      <c r="A143" s="126" t="s">
        <v>46</v>
      </c>
      <c r="B143" s="30" t="s">
        <v>220</v>
      </c>
      <c r="C143" s="65" t="s">
        <v>216</v>
      </c>
      <c r="D143" s="65" t="s">
        <v>213</v>
      </c>
      <c r="E143" s="65">
        <v>1</v>
      </c>
      <c r="F143" s="65">
        <v>1</v>
      </c>
      <c r="G143" s="14">
        <f t="shared" ref="G143:G160" si="14">F143/E143*100</f>
        <v>100</v>
      </c>
      <c r="H143" s="30"/>
    </row>
    <row r="144" spans="1:8" s="3" customFormat="1" ht="40.5" customHeight="1" x14ac:dyDescent="0.25">
      <c r="A144" s="126"/>
      <c r="B144" s="30" t="s">
        <v>221</v>
      </c>
      <c r="C144" s="65" t="s">
        <v>218</v>
      </c>
      <c r="D144" s="65"/>
      <c r="E144" s="65">
        <v>1</v>
      </c>
      <c r="F144" s="65">
        <v>1</v>
      </c>
      <c r="G144" s="14">
        <f t="shared" si="14"/>
        <v>100</v>
      </c>
      <c r="H144" s="30"/>
    </row>
    <row r="145" spans="1:8" s="3" customFormat="1" ht="58.5" customHeight="1" x14ac:dyDescent="0.25">
      <c r="A145" s="11" t="s">
        <v>89</v>
      </c>
      <c r="B145" s="30" t="s">
        <v>222</v>
      </c>
      <c r="C145" s="65" t="s">
        <v>218</v>
      </c>
      <c r="D145" s="65" t="s">
        <v>213</v>
      </c>
      <c r="E145" s="65">
        <v>1</v>
      </c>
      <c r="F145" s="65">
        <v>1</v>
      </c>
      <c r="G145" s="14">
        <f t="shared" si="14"/>
        <v>100</v>
      </c>
      <c r="H145" s="66"/>
    </row>
    <row r="146" spans="1:8" s="3" customFormat="1" ht="51" customHeight="1" x14ac:dyDescent="0.25">
      <c r="A146" s="11" t="s">
        <v>107</v>
      </c>
      <c r="B146" s="30" t="s">
        <v>223</v>
      </c>
      <c r="C146" s="65" t="s">
        <v>8</v>
      </c>
      <c r="D146" s="65">
        <v>100</v>
      </c>
      <c r="E146" s="65">
        <v>100</v>
      </c>
      <c r="F146" s="65">
        <v>100</v>
      </c>
      <c r="G146" s="14">
        <f t="shared" si="14"/>
        <v>100</v>
      </c>
      <c r="H146" s="31"/>
    </row>
    <row r="147" spans="1:8" s="3" customFormat="1" ht="53.25" customHeight="1" x14ac:dyDescent="0.25">
      <c r="A147" s="11" t="s">
        <v>110</v>
      </c>
      <c r="B147" s="30" t="s">
        <v>224</v>
      </c>
      <c r="C147" s="65" t="s">
        <v>225</v>
      </c>
      <c r="D147" s="65">
        <v>114.9</v>
      </c>
      <c r="E147" s="65">
        <v>129.364</v>
      </c>
      <c r="F147" s="65">
        <v>151.733</v>
      </c>
      <c r="G147" s="14">
        <f t="shared" si="14"/>
        <v>117.29151850592127</v>
      </c>
      <c r="H147" s="31"/>
    </row>
    <row r="148" spans="1:8" s="3" customFormat="1" ht="55.5" customHeight="1" x14ac:dyDescent="0.25">
      <c r="A148" s="11" t="s">
        <v>140</v>
      </c>
      <c r="B148" s="30" t="s">
        <v>226</v>
      </c>
      <c r="C148" s="65" t="s">
        <v>209</v>
      </c>
      <c r="D148" s="65">
        <v>88.5</v>
      </c>
      <c r="E148" s="65">
        <v>88.5</v>
      </c>
      <c r="F148" s="65">
        <v>88.5</v>
      </c>
      <c r="G148" s="14">
        <f t="shared" si="14"/>
        <v>100</v>
      </c>
      <c r="H148" s="31"/>
    </row>
    <row r="149" spans="1:8" s="3" customFormat="1" ht="45" customHeight="1" x14ac:dyDescent="0.25">
      <c r="A149" s="11" t="s">
        <v>142</v>
      </c>
      <c r="B149" s="30" t="s">
        <v>227</v>
      </c>
      <c r="C149" s="65" t="s">
        <v>8</v>
      </c>
      <c r="D149" s="65">
        <v>100</v>
      </c>
      <c r="E149" s="65">
        <v>100</v>
      </c>
      <c r="F149" s="65">
        <v>100</v>
      </c>
      <c r="G149" s="14">
        <f t="shared" si="14"/>
        <v>100</v>
      </c>
      <c r="H149" s="31"/>
    </row>
    <row r="150" spans="1:8" s="3" customFormat="1" ht="71.25" customHeight="1" x14ac:dyDescent="0.25">
      <c r="A150" s="11" t="s">
        <v>228</v>
      </c>
      <c r="B150" s="61" t="s">
        <v>229</v>
      </c>
      <c r="C150" s="65" t="s">
        <v>8</v>
      </c>
      <c r="D150" s="65">
        <v>100</v>
      </c>
      <c r="E150" s="65">
        <v>100</v>
      </c>
      <c r="F150" s="65">
        <v>100</v>
      </c>
      <c r="G150" s="14">
        <f t="shared" si="14"/>
        <v>100</v>
      </c>
      <c r="H150" s="31"/>
    </row>
    <row r="151" spans="1:8" s="3" customFormat="1" ht="84.75" customHeight="1" x14ac:dyDescent="0.25">
      <c r="A151" s="11" t="s">
        <v>230</v>
      </c>
      <c r="B151" s="61" t="s">
        <v>231</v>
      </c>
      <c r="C151" s="65" t="s">
        <v>179</v>
      </c>
      <c r="D151" s="65">
        <v>73</v>
      </c>
      <c r="E151" s="65">
        <v>4</v>
      </c>
      <c r="F151" s="65">
        <v>4</v>
      </c>
      <c r="G151" s="14">
        <f t="shared" si="14"/>
        <v>100</v>
      </c>
      <c r="H151" s="66" t="s">
        <v>232</v>
      </c>
    </row>
    <row r="152" spans="1:8" s="3" customFormat="1" ht="78.75" customHeight="1" x14ac:dyDescent="0.25">
      <c r="A152" s="11" t="s">
        <v>233</v>
      </c>
      <c r="B152" s="61" t="s">
        <v>529</v>
      </c>
      <c r="C152" s="65" t="s">
        <v>8</v>
      </c>
      <c r="D152" s="65">
        <v>100</v>
      </c>
      <c r="E152" s="65">
        <v>100</v>
      </c>
      <c r="F152" s="65">
        <v>100</v>
      </c>
      <c r="G152" s="14">
        <f t="shared" si="14"/>
        <v>100</v>
      </c>
      <c r="H152" s="31"/>
    </row>
    <row r="153" spans="1:8" s="3" customFormat="1" ht="68.25" customHeight="1" x14ac:dyDescent="0.25">
      <c r="A153" s="11" t="s">
        <v>234</v>
      </c>
      <c r="B153" s="30" t="s">
        <v>235</v>
      </c>
      <c r="C153" s="65" t="s">
        <v>8</v>
      </c>
      <c r="D153" s="65">
        <v>100</v>
      </c>
      <c r="E153" s="65">
        <v>100</v>
      </c>
      <c r="F153" s="65">
        <v>100</v>
      </c>
      <c r="G153" s="14">
        <f t="shared" si="14"/>
        <v>100</v>
      </c>
      <c r="H153" s="31"/>
    </row>
    <row r="154" spans="1:8" s="3" customFormat="1" ht="17.25" x14ac:dyDescent="0.3">
      <c r="A154" s="105" t="s">
        <v>22</v>
      </c>
      <c r="B154" s="106"/>
      <c r="C154" s="106"/>
      <c r="D154" s="106"/>
      <c r="E154" s="106"/>
      <c r="F154" s="106"/>
      <c r="G154" s="106"/>
      <c r="H154" s="106"/>
    </row>
    <row r="155" spans="1:8" s="3" customFormat="1" ht="49.5" x14ac:dyDescent="0.25">
      <c r="A155" s="11" t="s">
        <v>10</v>
      </c>
      <c r="B155" s="62" t="s">
        <v>236</v>
      </c>
      <c r="C155" s="65" t="s">
        <v>8</v>
      </c>
      <c r="D155" s="65">
        <v>95.5</v>
      </c>
      <c r="E155" s="65">
        <v>96.5</v>
      </c>
      <c r="F155" s="65">
        <v>96.5</v>
      </c>
      <c r="G155" s="14">
        <f t="shared" si="14"/>
        <v>100</v>
      </c>
      <c r="H155" s="31"/>
    </row>
    <row r="156" spans="1:8" s="3" customFormat="1" ht="72" customHeight="1" x14ac:dyDescent="0.25">
      <c r="A156" s="11" t="s">
        <v>14</v>
      </c>
      <c r="B156" s="30" t="s">
        <v>211</v>
      </c>
      <c r="C156" s="65" t="s">
        <v>212</v>
      </c>
      <c r="D156" s="65" t="s">
        <v>213</v>
      </c>
      <c r="E156" s="65">
        <v>595</v>
      </c>
      <c r="F156" s="65">
        <v>0</v>
      </c>
      <c r="G156" s="22">
        <f t="shared" si="14"/>
        <v>0</v>
      </c>
      <c r="H156" s="66" t="s">
        <v>214</v>
      </c>
    </row>
    <row r="157" spans="1:8" s="3" customFormat="1" ht="33" customHeight="1" x14ac:dyDescent="0.25">
      <c r="A157" s="11" t="s">
        <v>18</v>
      </c>
      <c r="B157" s="97" t="s">
        <v>237</v>
      </c>
      <c r="C157" s="65" t="s">
        <v>218</v>
      </c>
      <c r="D157" s="65" t="s">
        <v>213</v>
      </c>
      <c r="E157" s="65">
        <v>1</v>
      </c>
      <c r="F157" s="65">
        <v>1</v>
      </c>
      <c r="G157" s="14">
        <f t="shared" si="14"/>
        <v>100</v>
      </c>
      <c r="H157" s="30"/>
    </row>
    <row r="158" spans="1:8" s="3" customFormat="1" ht="75" customHeight="1" x14ac:dyDescent="0.25">
      <c r="A158" s="11" t="s">
        <v>20</v>
      </c>
      <c r="B158" s="97" t="s">
        <v>219</v>
      </c>
      <c r="C158" s="65" t="s">
        <v>218</v>
      </c>
      <c r="D158" s="65" t="s">
        <v>213</v>
      </c>
      <c r="E158" s="65">
        <v>1</v>
      </c>
      <c r="F158" s="65">
        <v>1</v>
      </c>
      <c r="G158" s="14">
        <f t="shared" si="14"/>
        <v>100</v>
      </c>
      <c r="H158" s="30"/>
    </row>
    <row r="159" spans="1:8" s="3" customFormat="1" ht="36.75" customHeight="1" x14ac:dyDescent="0.25">
      <c r="A159" s="11" t="s">
        <v>46</v>
      </c>
      <c r="B159" s="30" t="s">
        <v>238</v>
      </c>
      <c r="C159" s="65" t="s">
        <v>218</v>
      </c>
      <c r="D159" s="65" t="s">
        <v>213</v>
      </c>
      <c r="E159" s="65">
        <v>1</v>
      </c>
      <c r="F159" s="65">
        <v>1</v>
      </c>
      <c r="G159" s="14">
        <f t="shared" si="14"/>
        <v>100</v>
      </c>
      <c r="H159" s="30"/>
    </row>
    <row r="160" spans="1:8" s="3" customFormat="1" ht="58.5" customHeight="1" x14ac:dyDescent="0.25">
      <c r="A160" s="11" t="s">
        <v>89</v>
      </c>
      <c r="B160" s="30" t="s">
        <v>222</v>
      </c>
      <c r="C160" s="65" t="s">
        <v>218</v>
      </c>
      <c r="D160" s="65" t="s">
        <v>213</v>
      </c>
      <c r="E160" s="65">
        <v>1</v>
      </c>
      <c r="F160" s="65">
        <v>1</v>
      </c>
      <c r="G160" s="14">
        <f t="shared" si="14"/>
        <v>100</v>
      </c>
      <c r="H160" s="66"/>
    </row>
    <row r="161" spans="1:9" s="3" customFormat="1" ht="204.75" customHeight="1" x14ac:dyDescent="0.25">
      <c r="A161" s="11" t="s">
        <v>107</v>
      </c>
      <c r="B161" s="30" t="s">
        <v>239</v>
      </c>
      <c r="C161" s="65" t="s">
        <v>240</v>
      </c>
      <c r="D161" s="65">
        <v>3671836</v>
      </c>
      <c r="E161" s="65">
        <v>3429029</v>
      </c>
      <c r="F161" s="65">
        <v>3588535</v>
      </c>
      <c r="G161" s="22">
        <f>E161/F161*100</f>
        <v>95.555122076279048</v>
      </c>
      <c r="H161" s="30" t="s">
        <v>241</v>
      </c>
    </row>
    <row r="162" spans="1:9" s="3" customFormat="1" ht="86.25" customHeight="1" x14ac:dyDescent="0.25">
      <c r="A162" s="11" t="s">
        <v>110</v>
      </c>
      <c r="B162" s="30" t="s">
        <v>242</v>
      </c>
      <c r="C162" s="65" t="s">
        <v>243</v>
      </c>
      <c r="D162" s="65">
        <v>114.9</v>
      </c>
      <c r="E162" s="65">
        <v>129.364</v>
      </c>
      <c r="F162" s="65">
        <v>151.733</v>
      </c>
      <c r="G162" s="14">
        <f t="shared" ref="G162:G168" si="15">F162/E162*100</f>
        <v>117.29151850592127</v>
      </c>
      <c r="H162" s="31"/>
    </row>
    <row r="163" spans="1:9" s="3" customFormat="1" ht="75.75" customHeight="1" x14ac:dyDescent="0.25">
      <c r="A163" s="11" t="s">
        <v>140</v>
      </c>
      <c r="B163" s="30" t="s">
        <v>244</v>
      </c>
      <c r="C163" s="65" t="s">
        <v>179</v>
      </c>
      <c r="D163" s="65">
        <v>3</v>
      </c>
      <c r="E163" s="65">
        <v>1</v>
      </c>
      <c r="F163" s="65">
        <v>1</v>
      </c>
      <c r="G163" s="14">
        <f t="shared" si="15"/>
        <v>100</v>
      </c>
      <c r="H163" s="31"/>
    </row>
    <row r="164" spans="1:9" s="3" customFormat="1" ht="50.25" customHeight="1" x14ac:dyDescent="0.25">
      <c r="A164" s="11" t="s">
        <v>142</v>
      </c>
      <c r="B164" s="30" t="s">
        <v>245</v>
      </c>
      <c r="C164" s="65" t="s">
        <v>246</v>
      </c>
      <c r="D164" s="65">
        <v>150</v>
      </c>
      <c r="E164" s="65">
        <v>150</v>
      </c>
      <c r="F164" s="65">
        <v>137</v>
      </c>
      <c r="G164" s="22">
        <f>F164/E164*100</f>
        <v>91.333333333333329</v>
      </c>
      <c r="H164" s="31" t="s">
        <v>247</v>
      </c>
      <c r="I164" s="3">
        <v>100</v>
      </c>
    </row>
    <row r="165" spans="1:9" s="3" customFormat="1" ht="57.75" customHeight="1" x14ac:dyDescent="0.25">
      <c r="A165" s="11" t="s">
        <v>228</v>
      </c>
      <c r="B165" s="30" t="s">
        <v>248</v>
      </c>
      <c r="C165" s="65" t="s">
        <v>249</v>
      </c>
      <c r="D165" s="65">
        <v>150</v>
      </c>
      <c r="E165" s="65">
        <v>150</v>
      </c>
      <c r="F165" s="65">
        <v>121</v>
      </c>
      <c r="G165" s="22">
        <f>F165/E165*100</f>
        <v>80.666666666666657</v>
      </c>
      <c r="H165" s="31" t="s">
        <v>247</v>
      </c>
      <c r="I165" s="3">
        <v>100</v>
      </c>
    </row>
    <row r="166" spans="1:9" s="3" customFormat="1" ht="93" customHeight="1" x14ac:dyDescent="0.25">
      <c r="A166" s="11" t="s">
        <v>230</v>
      </c>
      <c r="B166" s="30" t="s">
        <v>250</v>
      </c>
      <c r="C166" s="65" t="s">
        <v>179</v>
      </c>
      <c r="D166" s="63">
        <v>73</v>
      </c>
      <c r="E166" s="65">
        <v>83</v>
      </c>
      <c r="F166" s="65">
        <v>83</v>
      </c>
      <c r="G166" s="14">
        <f>F166/E166*100</f>
        <v>100</v>
      </c>
      <c r="H166" s="30" t="s">
        <v>232</v>
      </c>
    </row>
    <row r="167" spans="1:9" s="3" customFormat="1" ht="111" customHeight="1" x14ac:dyDescent="0.25">
      <c r="A167" s="11" t="s">
        <v>233</v>
      </c>
      <c r="B167" s="30" t="s">
        <v>251</v>
      </c>
      <c r="C167" s="65" t="s">
        <v>179</v>
      </c>
      <c r="D167" s="65">
        <v>50</v>
      </c>
      <c r="E167" s="65">
        <v>40</v>
      </c>
      <c r="F167" s="65">
        <v>40</v>
      </c>
      <c r="G167" s="14">
        <f>F167/E167*100</f>
        <v>100</v>
      </c>
      <c r="H167" s="31"/>
    </row>
    <row r="168" spans="1:9" s="3" customFormat="1" ht="74.25" customHeight="1" x14ac:dyDescent="0.25">
      <c r="A168" s="11" t="s">
        <v>234</v>
      </c>
      <c r="B168" s="30" t="s">
        <v>252</v>
      </c>
      <c r="C168" s="65" t="s">
        <v>8</v>
      </c>
      <c r="D168" s="65">
        <v>100</v>
      </c>
      <c r="E168" s="65">
        <v>100</v>
      </c>
      <c r="F168" s="65">
        <v>100</v>
      </c>
      <c r="G168" s="14">
        <f t="shared" si="15"/>
        <v>100</v>
      </c>
      <c r="H168" s="31"/>
    </row>
    <row r="169" spans="1:9" s="3" customFormat="1" ht="21.75" customHeight="1" x14ac:dyDescent="0.25">
      <c r="A169" s="108" t="s">
        <v>543</v>
      </c>
      <c r="B169" s="108"/>
      <c r="C169" s="108"/>
      <c r="D169" s="108"/>
      <c r="E169" s="108"/>
      <c r="F169" s="108"/>
      <c r="G169" s="108"/>
      <c r="H169" s="108"/>
    </row>
    <row r="170" spans="1:9" s="3" customFormat="1" ht="18" x14ac:dyDescent="0.3">
      <c r="A170" s="18"/>
      <c r="B170" s="105" t="s">
        <v>9</v>
      </c>
      <c r="C170" s="106"/>
      <c r="D170" s="106"/>
      <c r="E170" s="106"/>
      <c r="F170" s="106"/>
      <c r="G170" s="106"/>
      <c r="H170" s="106"/>
    </row>
    <row r="171" spans="1:9" s="3" customFormat="1" ht="54.75" customHeight="1" x14ac:dyDescent="0.25">
      <c r="A171" s="11" t="s">
        <v>10</v>
      </c>
      <c r="B171" s="2" t="s">
        <v>253</v>
      </c>
      <c r="C171" s="12" t="s">
        <v>28</v>
      </c>
      <c r="D171" s="12">
        <v>3</v>
      </c>
      <c r="E171" s="12">
        <v>3</v>
      </c>
      <c r="F171" s="65">
        <v>3</v>
      </c>
      <c r="G171" s="14">
        <f>F171/E171*100</f>
        <v>100</v>
      </c>
      <c r="H171" s="21"/>
    </row>
    <row r="172" spans="1:9" s="3" customFormat="1" ht="53.25" customHeight="1" x14ac:dyDescent="0.25">
      <c r="A172" s="11" t="s">
        <v>14</v>
      </c>
      <c r="B172" s="35" t="s">
        <v>254</v>
      </c>
      <c r="C172" s="12" t="s">
        <v>28</v>
      </c>
      <c r="D172" s="12">
        <v>1</v>
      </c>
      <c r="E172" s="12">
        <v>1</v>
      </c>
      <c r="F172" s="65">
        <v>1</v>
      </c>
      <c r="G172" s="14">
        <f>F172/E172*100</f>
        <v>100</v>
      </c>
      <c r="H172" s="21"/>
    </row>
    <row r="173" spans="1:9" s="3" customFormat="1" ht="68.25" customHeight="1" x14ac:dyDescent="0.25">
      <c r="A173" s="11" t="s">
        <v>18</v>
      </c>
      <c r="B173" s="35" t="s">
        <v>255</v>
      </c>
      <c r="C173" s="12" t="s">
        <v>28</v>
      </c>
      <c r="D173" s="12">
        <v>1</v>
      </c>
      <c r="E173" s="12">
        <v>1</v>
      </c>
      <c r="F173" s="65">
        <v>1</v>
      </c>
      <c r="G173" s="14">
        <f>F173/E173*100</f>
        <v>100</v>
      </c>
      <c r="H173" s="21"/>
    </row>
    <row r="174" spans="1:9" s="3" customFormat="1" ht="19.5" customHeight="1" x14ac:dyDescent="0.25">
      <c r="A174" s="11" t="s">
        <v>20</v>
      </c>
      <c r="B174" s="35" t="s">
        <v>256</v>
      </c>
      <c r="C174" s="12" t="s">
        <v>257</v>
      </c>
      <c r="D174" s="64">
        <v>132000</v>
      </c>
      <c r="E174" s="64">
        <v>140000</v>
      </c>
      <c r="F174" s="64">
        <v>142686</v>
      </c>
      <c r="G174" s="14">
        <f>F174/E174*100</f>
        <v>101.91857142857144</v>
      </c>
      <c r="H174" s="21"/>
    </row>
    <row r="175" spans="1:9" s="3" customFormat="1" ht="35.25" customHeight="1" x14ac:dyDescent="0.25">
      <c r="A175" s="11" t="s">
        <v>46</v>
      </c>
      <c r="B175" s="35" t="s">
        <v>258</v>
      </c>
      <c r="C175" s="12" t="s">
        <v>28</v>
      </c>
      <c r="D175" s="12">
        <v>540</v>
      </c>
      <c r="E175" s="12">
        <v>540</v>
      </c>
      <c r="F175" s="65">
        <v>540</v>
      </c>
      <c r="G175" s="14">
        <f t="shared" ref="G175:G181" si="16">F175/E175*100</f>
        <v>100</v>
      </c>
      <c r="H175" s="21"/>
    </row>
    <row r="176" spans="1:9" s="3" customFormat="1" ht="49.5" x14ac:dyDescent="0.25">
      <c r="A176" s="11" t="s">
        <v>89</v>
      </c>
      <c r="B176" s="35" t="s">
        <v>259</v>
      </c>
      <c r="C176" s="12" t="s">
        <v>59</v>
      </c>
      <c r="D176" s="64">
        <v>8995</v>
      </c>
      <c r="E176" s="64">
        <v>9105</v>
      </c>
      <c r="F176" s="65">
        <v>9307</v>
      </c>
      <c r="G176" s="14">
        <f t="shared" si="16"/>
        <v>102.21856123009336</v>
      </c>
      <c r="H176" s="21"/>
    </row>
    <row r="177" spans="1:9" s="3" customFormat="1" ht="33.75" customHeight="1" x14ac:dyDescent="0.25">
      <c r="A177" s="11" t="s">
        <v>107</v>
      </c>
      <c r="B177" s="35" t="s">
        <v>260</v>
      </c>
      <c r="C177" s="12" t="s">
        <v>28</v>
      </c>
      <c r="D177" s="12">
        <v>0</v>
      </c>
      <c r="E177" s="12">
        <v>1</v>
      </c>
      <c r="F177" s="65">
        <v>1</v>
      </c>
      <c r="G177" s="14">
        <f>F177/E177*100</f>
        <v>100</v>
      </c>
      <c r="H177" s="21"/>
    </row>
    <row r="178" spans="1:9" s="3" customFormat="1" ht="49.5" x14ac:dyDescent="0.25">
      <c r="A178" s="11" t="s">
        <v>110</v>
      </c>
      <c r="B178" s="35" t="s">
        <v>261</v>
      </c>
      <c r="C178" s="12" t="s">
        <v>28</v>
      </c>
      <c r="D178" s="12">
        <v>0</v>
      </c>
      <c r="E178" s="65">
        <v>2</v>
      </c>
      <c r="F178" s="65">
        <v>2</v>
      </c>
      <c r="G178" s="14">
        <f>F178/E178*100</f>
        <v>100</v>
      </c>
      <c r="H178" s="12"/>
    </row>
    <row r="179" spans="1:9" s="3" customFormat="1" ht="24.75" customHeight="1" x14ac:dyDescent="0.25">
      <c r="A179" s="11" t="s">
        <v>140</v>
      </c>
      <c r="B179" s="35" t="s">
        <v>262</v>
      </c>
      <c r="C179" s="12" t="s">
        <v>28</v>
      </c>
      <c r="D179" s="12">
        <v>3</v>
      </c>
      <c r="E179" s="12">
        <v>5</v>
      </c>
      <c r="F179" s="65">
        <v>5</v>
      </c>
      <c r="G179" s="14">
        <f t="shared" si="16"/>
        <v>100</v>
      </c>
      <c r="H179" s="21"/>
    </row>
    <row r="180" spans="1:9" s="3" customFormat="1" ht="51" customHeight="1" x14ac:dyDescent="0.25">
      <c r="A180" s="11" t="s">
        <v>142</v>
      </c>
      <c r="B180" s="35" t="s">
        <v>263</v>
      </c>
      <c r="C180" s="12" t="s">
        <v>28</v>
      </c>
      <c r="D180" s="12">
        <v>0</v>
      </c>
      <c r="E180" s="12">
        <v>1</v>
      </c>
      <c r="F180" s="65">
        <v>1</v>
      </c>
      <c r="G180" s="14">
        <f t="shared" si="16"/>
        <v>100</v>
      </c>
      <c r="H180" s="21"/>
    </row>
    <row r="181" spans="1:9" s="3" customFormat="1" ht="66" x14ac:dyDescent="0.25">
      <c r="A181" s="11" t="s">
        <v>228</v>
      </c>
      <c r="B181" s="35" t="s">
        <v>264</v>
      </c>
      <c r="C181" s="12" t="s">
        <v>28</v>
      </c>
      <c r="D181" s="12">
        <v>0</v>
      </c>
      <c r="E181" s="12">
        <v>2</v>
      </c>
      <c r="F181" s="65">
        <v>2</v>
      </c>
      <c r="G181" s="14">
        <f t="shared" si="16"/>
        <v>100</v>
      </c>
      <c r="H181" s="21"/>
    </row>
    <row r="182" spans="1:9" s="3" customFormat="1" ht="125.25" customHeight="1" x14ac:dyDescent="0.25">
      <c r="A182" s="119" t="s">
        <v>230</v>
      </c>
      <c r="B182" s="122" t="s">
        <v>265</v>
      </c>
      <c r="C182" s="119" t="s">
        <v>28</v>
      </c>
      <c r="D182" s="119">
        <v>0</v>
      </c>
      <c r="E182" s="119">
        <v>20</v>
      </c>
      <c r="F182" s="109">
        <v>20</v>
      </c>
      <c r="G182" s="123">
        <f>F182/E182*100</f>
        <v>100</v>
      </c>
      <c r="H182" s="125"/>
    </row>
    <row r="183" spans="1:9" s="3" customFormat="1" ht="7.5" customHeight="1" x14ac:dyDescent="0.25">
      <c r="A183" s="119"/>
      <c r="B183" s="122"/>
      <c r="C183" s="119"/>
      <c r="D183" s="119"/>
      <c r="E183" s="119"/>
      <c r="F183" s="109"/>
      <c r="G183" s="124"/>
      <c r="H183" s="125"/>
    </row>
    <row r="184" spans="1:9" s="3" customFormat="1" ht="40.5" customHeight="1" x14ac:dyDescent="0.25">
      <c r="A184" s="12" t="s">
        <v>233</v>
      </c>
      <c r="B184" s="35" t="s">
        <v>266</v>
      </c>
      <c r="C184" s="12" t="s">
        <v>28</v>
      </c>
      <c r="D184" s="12">
        <v>66</v>
      </c>
      <c r="E184" s="12">
        <v>66</v>
      </c>
      <c r="F184" s="16">
        <v>70</v>
      </c>
      <c r="G184" s="14">
        <f>F184/E184*100</f>
        <v>106.06060606060606</v>
      </c>
      <c r="H184" s="21"/>
    </row>
    <row r="185" spans="1:9" s="3" customFormat="1" ht="16.5" x14ac:dyDescent="0.25">
      <c r="A185" s="105" t="s">
        <v>22</v>
      </c>
      <c r="B185" s="105"/>
      <c r="C185" s="105"/>
      <c r="D185" s="105"/>
      <c r="E185" s="105"/>
      <c r="F185" s="105"/>
      <c r="G185" s="105"/>
      <c r="H185" s="105"/>
    </row>
    <row r="186" spans="1:9" s="3" customFormat="1" ht="21" customHeight="1" x14ac:dyDescent="0.25">
      <c r="A186" s="11" t="s">
        <v>10</v>
      </c>
      <c r="B186" s="35" t="s">
        <v>267</v>
      </c>
      <c r="C186" s="12" t="s">
        <v>28</v>
      </c>
      <c r="D186" s="64">
        <v>132000</v>
      </c>
      <c r="E186" s="64">
        <v>140000</v>
      </c>
      <c r="F186" s="64">
        <v>142686</v>
      </c>
      <c r="G186" s="14">
        <f>F186/E186*100</f>
        <v>101.91857142857144</v>
      </c>
      <c r="H186" s="21"/>
    </row>
    <row r="187" spans="1:9" s="3" customFormat="1" ht="18" customHeight="1" x14ac:dyDescent="0.25">
      <c r="A187" s="11" t="s">
        <v>14</v>
      </c>
      <c r="B187" s="35" t="s">
        <v>268</v>
      </c>
      <c r="C187" s="12" t="s">
        <v>28</v>
      </c>
      <c r="D187" s="64">
        <v>8995</v>
      </c>
      <c r="E187" s="64">
        <v>9105</v>
      </c>
      <c r="F187" s="64">
        <v>9307</v>
      </c>
      <c r="G187" s="14">
        <f>F187/E187*100</f>
        <v>102.21856123009336</v>
      </c>
      <c r="H187" s="21"/>
    </row>
    <row r="188" spans="1:9" s="3" customFormat="1" ht="42.75" customHeight="1" x14ac:dyDescent="0.25">
      <c r="A188" s="11" t="s">
        <v>18</v>
      </c>
      <c r="B188" s="35" t="s">
        <v>269</v>
      </c>
      <c r="C188" s="12" t="s">
        <v>28</v>
      </c>
      <c r="D188" s="12">
        <v>0</v>
      </c>
      <c r="E188" s="12">
        <v>1</v>
      </c>
      <c r="F188" s="65">
        <v>1</v>
      </c>
      <c r="G188" s="14">
        <f t="shared" ref="G188" si="17">F188/E188*100</f>
        <v>100</v>
      </c>
      <c r="H188" s="21"/>
    </row>
    <row r="189" spans="1:9" s="3" customFormat="1" ht="70.5" customHeight="1" x14ac:dyDescent="0.25">
      <c r="A189" s="11" t="s">
        <v>20</v>
      </c>
      <c r="B189" s="35" t="s">
        <v>270</v>
      </c>
      <c r="C189" s="12" t="s">
        <v>8</v>
      </c>
      <c r="D189" s="12">
        <v>4</v>
      </c>
      <c r="E189" s="12">
        <v>22</v>
      </c>
      <c r="F189" s="65">
        <v>57.6</v>
      </c>
      <c r="G189" s="14" t="s">
        <v>271</v>
      </c>
      <c r="H189" s="117" t="s">
        <v>272</v>
      </c>
      <c r="I189" s="3">
        <f>F189/E189*100</f>
        <v>261.81818181818181</v>
      </c>
    </row>
    <row r="190" spans="1:9" s="3" customFormat="1" ht="74.25" customHeight="1" x14ac:dyDescent="0.25">
      <c r="A190" s="11" t="s">
        <v>46</v>
      </c>
      <c r="B190" s="35" t="s">
        <v>273</v>
      </c>
      <c r="C190" s="12" t="s">
        <v>8</v>
      </c>
      <c r="D190" s="12">
        <v>15</v>
      </c>
      <c r="E190" s="12">
        <v>22</v>
      </c>
      <c r="F190" s="16">
        <v>25.7</v>
      </c>
      <c r="G190" s="14">
        <f>F190/E190*100</f>
        <v>116.81818181818183</v>
      </c>
      <c r="H190" s="117"/>
    </row>
    <row r="191" spans="1:9" s="3" customFormat="1" ht="33" x14ac:dyDescent="0.25">
      <c r="A191" s="11" t="s">
        <v>89</v>
      </c>
      <c r="B191" s="35" t="s">
        <v>274</v>
      </c>
      <c r="C191" s="12" t="s">
        <v>28</v>
      </c>
      <c r="D191" s="12">
        <v>5</v>
      </c>
      <c r="E191" s="12">
        <v>7</v>
      </c>
      <c r="F191" s="16">
        <v>8</v>
      </c>
      <c r="G191" s="14">
        <f>F191/E191*100</f>
        <v>114.28571428571428</v>
      </c>
      <c r="H191" s="117" t="s">
        <v>275</v>
      </c>
    </row>
    <row r="192" spans="1:9" s="3" customFormat="1" ht="49.5" x14ac:dyDescent="0.25">
      <c r="A192" s="11" t="s">
        <v>107</v>
      </c>
      <c r="B192" s="35" t="s">
        <v>276</v>
      </c>
      <c r="C192" s="12" t="s">
        <v>28</v>
      </c>
      <c r="D192" s="12">
        <v>7</v>
      </c>
      <c r="E192" s="12">
        <v>17</v>
      </c>
      <c r="F192" s="16">
        <v>22</v>
      </c>
      <c r="G192" s="14">
        <f>F192/E192*100</f>
        <v>129.41176470588235</v>
      </c>
      <c r="H192" s="117"/>
    </row>
    <row r="193" spans="1:9" s="3" customFormat="1" ht="101.25" customHeight="1" x14ac:dyDescent="0.25">
      <c r="A193" s="11" t="s">
        <v>110</v>
      </c>
      <c r="B193" s="35" t="s">
        <v>277</v>
      </c>
      <c r="C193" s="12" t="s">
        <v>8</v>
      </c>
      <c r="D193" s="12">
        <v>0.43</v>
      </c>
      <c r="E193" s="12">
        <v>0.46</v>
      </c>
      <c r="F193" s="16">
        <v>1.7</v>
      </c>
      <c r="G193" s="14" t="s">
        <v>278</v>
      </c>
      <c r="H193" s="66" t="s">
        <v>279</v>
      </c>
      <c r="I193" s="3">
        <f>F193/E193*100</f>
        <v>369.56521739130432</v>
      </c>
    </row>
    <row r="194" spans="1:9" s="3" customFormat="1" ht="296.25" customHeight="1" x14ac:dyDescent="0.25">
      <c r="A194" s="11" t="s">
        <v>140</v>
      </c>
      <c r="B194" s="67" t="s">
        <v>280</v>
      </c>
      <c r="C194" s="68" t="s">
        <v>8</v>
      </c>
      <c r="D194" s="68">
        <v>6.6</v>
      </c>
      <c r="E194" s="69">
        <v>6.8</v>
      </c>
      <c r="F194" s="70">
        <v>0</v>
      </c>
      <c r="G194" s="71">
        <f>F194/E194*100</f>
        <v>0</v>
      </c>
      <c r="H194" s="72" t="s">
        <v>525</v>
      </c>
    </row>
    <row r="195" spans="1:9" s="3" customFormat="1" ht="67.5" customHeight="1" x14ac:dyDescent="0.25">
      <c r="A195" s="118" t="s">
        <v>142</v>
      </c>
      <c r="B195" s="35" t="s">
        <v>281</v>
      </c>
      <c r="C195" s="119" t="s">
        <v>28</v>
      </c>
      <c r="D195" s="119">
        <v>31</v>
      </c>
      <c r="E195" s="119">
        <v>31</v>
      </c>
      <c r="F195" s="120">
        <v>31</v>
      </c>
      <c r="G195" s="121">
        <f>F195/E195*100</f>
        <v>100</v>
      </c>
      <c r="H195" s="117" t="s">
        <v>551</v>
      </c>
    </row>
    <row r="196" spans="1:9" s="3" customFormat="1" ht="35.25" customHeight="1" x14ac:dyDescent="0.25">
      <c r="A196" s="118"/>
      <c r="B196" s="35" t="s">
        <v>282</v>
      </c>
      <c r="C196" s="119"/>
      <c r="D196" s="119"/>
      <c r="E196" s="119"/>
      <c r="F196" s="120"/>
      <c r="G196" s="121"/>
      <c r="H196" s="117"/>
    </row>
    <row r="197" spans="1:9" s="3" customFormat="1" ht="34.5" customHeight="1" x14ac:dyDescent="0.25">
      <c r="A197" s="118"/>
      <c r="B197" s="35" t="s">
        <v>283</v>
      </c>
      <c r="C197" s="12" t="s">
        <v>28</v>
      </c>
      <c r="D197" s="12">
        <v>3</v>
      </c>
      <c r="E197" s="12">
        <v>3</v>
      </c>
      <c r="F197" s="65">
        <v>8</v>
      </c>
      <c r="G197" s="14" t="s">
        <v>284</v>
      </c>
      <c r="H197" s="2"/>
      <c r="I197" s="3">
        <f>F197/E197*100</f>
        <v>266.66666666666663</v>
      </c>
    </row>
    <row r="198" spans="1:9" s="3" customFormat="1" ht="36.75" customHeight="1" x14ac:dyDescent="0.25">
      <c r="A198" s="118"/>
      <c r="B198" s="35" t="s">
        <v>285</v>
      </c>
      <c r="C198" s="12" t="s">
        <v>28</v>
      </c>
      <c r="D198" s="12">
        <v>2</v>
      </c>
      <c r="E198" s="12">
        <v>2</v>
      </c>
      <c r="F198" s="65">
        <v>4</v>
      </c>
      <c r="G198" s="14" t="s">
        <v>136</v>
      </c>
      <c r="H198" s="2"/>
      <c r="I198" s="3">
        <f>F198/E198*100</f>
        <v>200</v>
      </c>
    </row>
    <row r="199" spans="1:9" s="3" customFormat="1" ht="75.75" customHeight="1" x14ac:dyDescent="0.25">
      <c r="A199" s="118"/>
      <c r="B199" s="35" t="s">
        <v>286</v>
      </c>
      <c r="C199" s="12" t="s">
        <v>28</v>
      </c>
      <c r="D199" s="12">
        <v>4</v>
      </c>
      <c r="E199" s="12">
        <v>4</v>
      </c>
      <c r="F199" s="65">
        <v>6</v>
      </c>
      <c r="G199" s="14" t="s">
        <v>287</v>
      </c>
      <c r="H199" s="73" t="s">
        <v>288</v>
      </c>
      <c r="I199" s="3">
        <f>F199/E199*100</f>
        <v>150</v>
      </c>
    </row>
    <row r="200" spans="1:9" s="3" customFormat="1" ht="79.5" customHeight="1" x14ac:dyDescent="0.25">
      <c r="A200" s="74" t="s">
        <v>228</v>
      </c>
      <c r="B200" s="35" t="s">
        <v>289</v>
      </c>
      <c r="C200" s="12" t="s">
        <v>31</v>
      </c>
      <c r="D200" s="12">
        <v>812</v>
      </c>
      <c r="E200" s="12">
        <v>828</v>
      </c>
      <c r="F200" s="65">
        <v>1423</v>
      </c>
      <c r="G200" s="14" t="s">
        <v>290</v>
      </c>
      <c r="H200" s="66" t="s">
        <v>291</v>
      </c>
      <c r="I200" s="3">
        <f>F200/E200*100</f>
        <v>171.85990338164251</v>
      </c>
    </row>
    <row r="201" spans="1:9" s="3" customFormat="1" ht="141" customHeight="1" x14ac:dyDescent="0.25">
      <c r="A201" s="74" t="s">
        <v>230</v>
      </c>
      <c r="B201" s="35" t="s">
        <v>292</v>
      </c>
      <c r="C201" s="12" t="s">
        <v>28</v>
      </c>
      <c r="D201" s="64">
        <v>3950</v>
      </c>
      <c r="E201" s="64">
        <v>4029</v>
      </c>
      <c r="F201" s="65">
        <v>6152</v>
      </c>
      <c r="G201" s="14" t="s">
        <v>287</v>
      </c>
      <c r="H201" s="66" t="s">
        <v>293</v>
      </c>
      <c r="I201" s="3">
        <f>F201/E201*100</f>
        <v>152.69297592454703</v>
      </c>
    </row>
    <row r="202" spans="1:9" s="3" customFormat="1" ht="138.75" customHeight="1" x14ac:dyDescent="0.25">
      <c r="A202" s="74" t="s">
        <v>233</v>
      </c>
      <c r="B202" s="35" t="s">
        <v>294</v>
      </c>
      <c r="C202" s="12" t="s">
        <v>31</v>
      </c>
      <c r="D202" s="64">
        <v>400000</v>
      </c>
      <c r="E202" s="64">
        <v>408040</v>
      </c>
      <c r="F202" s="75">
        <v>407174</v>
      </c>
      <c r="G202" s="22">
        <f>F202/E202*100</f>
        <v>99.787765905303402</v>
      </c>
      <c r="H202" s="66" t="s">
        <v>295</v>
      </c>
    </row>
    <row r="203" spans="1:9" s="3" customFormat="1" ht="54.75" customHeight="1" x14ac:dyDescent="0.25">
      <c r="A203" s="74" t="s">
        <v>234</v>
      </c>
      <c r="B203" s="35" t="s">
        <v>296</v>
      </c>
      <c r="C203" s="12" t="s">
        <v>31</v>
      </c>
      <c r="D203" s="64">
        <v>60000</v>
      </c>
      <c r="E203" s="64">
        <v>61206</v>
      </c>
      <c r="F203" s="75">
        <v>38836</v>
      </c>
      <c r="G203" s="22">
        <f>F203/E203*100</f>
        <v>63.451295624611973</v>
      </c>
      <c r="H203" s="66" t="s">
        <v>297</v>
      </c>
    </row>
    <row r="204" spans="1:9" s="3" customFormat="1" ht="74.25" customHeight="1" x14ac:dyDescent="0.25">
      <c r="A204" s="74" t="s">
        <v>298</v>
      </c>
      <c r="B204" s="35" t="s">
        <v>299</v>
      </c>
      <c r="C204" s="12" t="s">
        <v>8</v>
      </c>
      <c r="D204" s="12">
        <v>5.8</v>
      </c>
      <c r="E204" s="12">
        <v>7</v>
      </c>
      <c r="F204" s="65">
        <v>19.399999999999999</v>
      </c>
      <c r="G204" s="14" t="s">
        <v>161</v>
      </c>
      <c r="H204" s="66" t="s">
        <v>300</v>
      </c>
      <c r="I204" s="3">
        <f>F204/E204*100</f>
        <v>277.14285714285711</v>
      </c>
    </row>
    <row r="205" spans="1:9" s="3" customFormat="1" ht="56.25" customHeight="1" x14ac:dyDescent="0.25">
      <c r="A205" s="74" t="s">
        <v>301</v>
      </c>
      <c r="B205" s="35" t="s">
        <v>302</v>
      </c>
      <c r="C205" s="12" t="s">
        <v>303</v>
      </c>
      <c r="D205" s="12">
        <v>76</v>
      </c>
      <c r="E205" s="12">
        <v>78</v>
      </c>
      <c r="F205" s="65">
        <v>88</v>
      </c>
      <c r="G205" s="14">
        <f>F205/E205*100</f>
        <v>112.82051282051282</v>
      </c>
      <c r="H205" s="66" t="s">
        <v>304</v>
      </c>
    </row>
    <row r="206" spans="1:9" s="3" customFormat="1" ht="53.25" customHeight="1" x14ac:dyDescent="0.25">
      <c r="A206" s="74" t="s">
        <v>305</v>
      </c>
      <c r="B206" s="35" t="s">
        <v>306</v>
      </c>
      <c r="C206" s="12" t="s">
        <v>28</v>
      </c>
      <c r="D206" s="12">
        <v>3</v>
      </c>
      <c r="E206" s="12">
        <v>5</v>
      </c>
      <c r="F206" s="65">
        <v>5</v>
      </c>
      <c r="G206" s="14">
        <f>F206/E206*100</f>
        <v>100</v>
      </c>
      <c r="H206" s="21"/>
    </row>
    <row r="207" spans="1:9" s="3" customFormat="1" ht="120" customHeight="1" x14ac:dyDescent="0.25">
      <c r="A207" s="74" t="s">
        <v>307</v>
      </c>
      <c r="B207" s="35" t="s">
        <v>308</v>
      </c>
      <c r="C207" s="12" t="s">
        <v>8</v>
      </c>
      <c r="D207" s="12">
        <v>60</v>
      </c>
      <c r="E207" s="12">
        <v>73.7</v>
      </c>
      <c r="F207" s="65">
        <v>86.3</v>
      </c>
      <c r="G207" s="14">
        <f>F207/E207*100</f>
        <v>117.09633649932157</v>
      </c>
      <c r="H207" s="76"/>
    </row>
    <row r="208" spans="1:9" s="3" customFormat="1" ht="22.5" customHeight="1" x14ac:dyDescent="0.25">
      <c r="A208" s="108" t="s">
        <v>544</v>
      </c>
      <c r="B208" s="108"/>
      <c r="C208" s="108"/>
      <c r="D208" s="108"/>
      <c r="E208" s="108"/>
      <c r="F208" s="108"/>
      <c r="G208" s="108"/>
      <c r="H208" s="108"/>
    </row>
    <row r="209" spans="1:9" s="4" customFormat="1" ht="15.75" customHeight="1" x14ac:dyDescent="0.25">
      <c r="A209" s="113" t="s">
        <v>9</v>
      </c>
      <c r="B209" s="113"/>
      <c r="C209" s="113"/>
      <c r="D209" s="113"/>
      <c r="E209" s="113"/>
      <c r="F209" s="113"/>
      <c r="G209" s="113"/>
      <c r="H209" s="113"/>
    </row>
    <row r="210" spans="1:9" s="4" customFormat="1" ht="16.5" x14ac:dyDescent="0.25">
      <c r="A210" s="115" t="s">
        <v>309</v>
      </c>
      <c r="B210" s="115"/>
      <c r="C210" s="115"/>
      <c r="D210" s="115"/>
      <c r="E210" s="115"/>
      <c r="F210" s="115"/>
      <c r="G210" s="115"/>
      <c r="H210" s="115"/>
    </row>
    <row r="211" spans="1:9" s="4" customFormat="1" ht="66" x14ac:dyDescent="0.25">
      <c r="A211" s="11" t="s">
        <v>10</v>
      </c>
      <c r="B211" s="35" t="s">
        <v>310</v>
      </c>
      <c r="C211" s="12" t="s">
        <v>311</v>
      </c>
      <c r="D211" s="77">
        <v>60566</v>
      </c>
      <c r="E211" s="77">
        <v>62796.3</v>
      </c>
      <c r="F211" s="78">
        <v>62810.8</v>
      </c>
      <c r="G211" s="14">
        <f>F211/E211*100</f>
        <v>100.02309053240397</v>
      </c>
      <c r="H211" s="32"/>
      <c r="I211" s="5"/>
    </row>
    <row r="212" spans="1:9" s="4" customFormat="1" ht="49.5" x14ac:dyDescent="0.25">
      <c r="A212" s="11" t="s">
        <v>14</v>
      </c>
      <c r="B212" s="35" t="s">
        <v>312</v>
      </c>
      <c r="C212" s="12" t="s">
        <v>311</v>
      </c>
      <c r="D212" s="64">
        <v>62419</v>
      </c>
      <c r="E212" s="77">
        <v>67533.399999999994</v>
      </c>
      <c r="F212" s="79">
        <v>64721.9</v>
      </c>
      <c r="G212" s="22">
        <f t="shared" ref="G212:G214" si="18">F212/E212*100</f>
        <v>95.836874790844234</v>
      </c>
      <c r="H212" s="66" t="s">
        <v>313</v>
      </c>
    </row>
    <row r="213" spans="1:9" s="4" customFormat="1" ht="66" x14ac:dyDescent="0.25">
      <c r="A213" s="11" t="s">
        <v>18</v>
      </c>
      <c r="B213" s="35" t="s">
        <v>314</v>
      </c>
      <c r="C213" s="12" t="s">
        <v>311</v>
      </c>
      <c r="D213" s="80">
        <v>46240</v>
      </c>
      <c r="E213" s="77">
        <v>51033.7</v>
      </c>
      <c r="F213" s="78">
        <v>51032.800000000003</v>
      </c>
      <c r="G213" s="14">
        <f t="shared" si="18"/>
        <v>99.998236459437592</v>
      </c>
      <c r="H213" s="32"/>
    </row>
    <row r="214" spans="1:9" s="4" customFormat="1" ht="66.75" customHeight="1" x14ac:dyDescent="0.25">
      <c r="A214" s="11" t="s">
        <v>20</v>
      </c>
      <c r="B214" s="35" t="s">
        <v>315</v>
      </c>
      <c r="C214" s="12" t="s">
        <v>311</v>
      </c>
      <c r="D214" s="77">
        <v>49800</v>
      </c>
      <c r="E214" s="77">
        <v>52158.3</v>
      </c>
      <c r="F214" s="78">
        <v>52166</v>
      </c>
      <c r="G214" s="14">
        <f t="shared" si="18"/>
        <v>100.01476275108658</v>
      </c>
      <c r="H214" s="32"/>
    </row>
    <row r="215" spans="1:9" s="4" customFormat="1" ht="68.25" customHeight="1" x14ac:dyDescent="0.25">
      <c r="A215" s="11" t="s">
        <v>46</v>
      </c>
      <c r="B215" s="35" t="s">
        <v>316</v>
      </c>
      <c r="C215" s="12" t="s">
        <v>317</v>
      </c>
      <c r="D215" s="12">
        <v>86.9</v>
      </c>
      <c r="E215" s="58">
        <v>95</v>
      </c>
      <c r="F215" s="65">
        <v>94.8</v>
      </c>
      <c r="G215" s="14">
        <v>100</v>
      </c>
      <c r="H215" s="66" t="s">
        <v>318</v>
      </c>
    </row>
    <row r="216" spans="1:9" s="4" customFormat="1" ht="50.25" customHeight="1" x14ac:dyDescent="0.25">
      <c r="A216" s="11" t="s">
        <v>89</v>
      </c>
      <c r="B216" s="35" t="s">
        <v>319</v>
      </c>
      <c r="C216" s="12" t="s">
        <v>317</v>
      </c>
      <c r="D216" s="12">
        <v>63</v>
      </c>
      <c r="E216" s="12" t="s">
        <v>320</v>
      </c>
      <c r="F216" s="65">
        <v>73.900000000000006</v>
      </c>
      <c r="G216" s="14">
        <v>117.3</v>
      </c>
      <c r="H216" s="32"/>
    </row>
    <row r="217" spans="1:9" s="4" customFormat="1" ht="97.5" customHeight="1" x14ac:dyDescent="0.25">
      <c r="A217" s="11" t="s">
        <v>107</v>
      </c>
      <c r="B217" s="35" t="s">
        <v>321</v>
      </c>
      <c r="C217" s="12" t="s">
        <v>317</v>
      </c>
      <c r="D217" s="12">
        <v>66.8</v>
      </c>
      <c r="E217" s="12">
        <v>67.8</v>
      </c>
      <c r="F217" s="65">
        <v>68.5</v>
      </c>
      <c r="G217" s="14">
        <f>F217/E217*100</f>
        <v>101.03244837758112</v>
      </c>
      <c r="H217" s="32"/>
    </row>
    <row r="218" spans="1:9" s="4" customFormat="1" ht="88.5" customHeight="1" x14ac:dyDescent="0.25">
      <c r="A218" s="11" t="s">
        <v>110</v>
      </c>
      <c r="B218" s="35" t="s">
        <v>322</v>
      </c>
      <c r="C218" s="12" t="s">
        <v>317</v>
      </c>
      <c r="D218" s="12">
        <v>99.8</v>
      </c>
      <c r="E218" s="12">
        <v>100</v>
      </c>
      <c r="F218" s="65">
        <v>100</v>
      </c>
      <c r="G218" s="14">
        <f>F218/E218*100</f>
        <v>100</v>
      </c>
      <c r="H218" s="66"/>
    </row>
    <row r="219" spans="1:9" s="4" customFormat="1" ht="87.75" customHeight="1" x14ac:dyDescent="0.25">
      <c r="A219" s="11" t="s">
        <v>140</v>
      </c>
      <c r="B219" s="35" t="s">
        <v>323</v>
      </c>
      <c r="C219" s="12" t="s">
        <v>317</v>
      </c>
      <c r="D219" s="12">
        <v>99.8</v>
      </c>
      <c r="E219" s="12">
        <v>100</v>
      </c>
      <c r="F219" s="65">
        <v>100</v>
      </c>
      <c r="G219" s="14">
        <f>F219/E219*100</f>
        <v>100</v>
      </c>
      <c r="H219" s="66"/>
      <c r="I219" s="5">
        <f>F219/100*100</f>
        <v>100</v>
      </c>
    </row>
    <row r="220" spans="1:9" s="4" customFormat="1" ht="92.25" customHeight="1" x14ac:dyDescent="0.25">
      <c r="A220" s="11" t="s">
        <v>142</v>
      </c>
      <c r="B220" s="35" t="s">
        <v>324</v>
      </c>
      <c r="C220" s="12" t="s">
        <v>317</v>
      </c>
      <c r="D220" s="12">
        <v>53</v>
      </c>
      <c r="E220" s="12" t="s">
        <v>325</v>
      </c>
      <c r="F220" s="65">
        <v>69.400000000000006</v>
      </c>
      <c r="G220" s="14" t="s">
        <v>48</v>
      </c>
      <c r="H220" s="66" t="s">
        <v>326</v>
      </c>
      <c r="I220" s="5">
        <f>F220/53.2*100</f>
        <v>130.45112781954887</v>
      </c>
    </row>
    <row r="221" spans="1:9" s="4" customFormat="1" ht="120" customHeight="1" x14ac:dyDescent="0.25">
      <c r="A221" s="11" t="s">
        <v>228</v>
      </c>
      <c r="B221" s="35" t="s">
        <v>327</v>
      </c>
      <c r="C221" s="12" t="s">
        <v>317</v>
      </c>
      <c r="D221" s="12">
        <v>22</v>
      </c>
      <c r="E221" s="12" t="s">
        <v>328</v>
      </c>
      <c r="F221" s="65">
        <v>28.9</v>
      </c>
      <c r="G221" s="14" t="s">
        <v>48</v>
      </c>
      <c r="H221" s="66" t="s">
        <v>329</v>
      </c>
      <c r="I221" s="5">
        <f>F221/23*100</f>
        <v>125.65217391304347</v>
      </c>
    </row>
    <row r="222" spans="1:9" s="4" customFormat="1" ht="131.25" customHeight="1" x14ac:dyDescent="0.25">
      <c r="A222" s="11" t="s">
        <v>230</v>
      </c>
      <c r="B222" s="35" t="s">
        <v>330</v>
      </c>
      <c r="C222" s="12" t="s">
        <v>317</v>
      </c>
      <c r="D222" s="12">
        <v>30.76</v>
      </c>
      <c r="E222" s="12">
        <v>33</v>
      </c>
      <c r="F222" s="65">
        <v>36</v>
      </c>
      <c r="G222" s="14">
        <f>F222/E222*100</f>
        <v>109.09090909090908</v>
      </c>
      <c r="H222" s="66" t="s">
        <v>331</v>
      </c>
    </row>
    <row r="223" spans="1:9" s="4" customFormat="1" ht="87" customHeight="1" x14ac:dyDescent="0.25">
      <c r="A223" s="11" t="s">
        <v>233</v>
      </c>
      <c r="B223" s="35" t="s">
        <v>332</v>
      </c>
      <c r="C223" s="12" t="s">
        <v>317</v>
      </c>
      <c r="D223" s="12">
        <v>91.3</v>
      </c>
      <c r="E223" s="12">
        <v>95.7</v>
      </c>
      <c r="F223" s="65">
        <v>100</v>
      </c>
      <c r="G223" s="14">
        <f t="shared" ref="G223" si="19">F223/E223*100</f>
        <v>104.4932079414838</v>
      </c>
      <c r="H223" s="66" t="s">
        <v>333</v>
      </c>
    </row>
    <row r="224" spans="1:9" s="4" customFormat="1" ht="107.25" customHeight="1" x14ac:dyDescent="0.25">
      <c r="A224" s="11" t="s">
        <v>234</v>
      </c>
      <c r="B224" s="35" t="s">
        <v>334</v>
      </c>
      <c r="C224" s="12" t="s">
        <v>80</v>
      </c>
      <c r="D224" s="12">
        <v>12</v>
      </c>
      <c r="E224" s="12" t="s">
        <v>335</v>
      </c>
      <c r="F224" s="65">
        <v>5.5</v>
      </c>
      <c r="G224" s="14" t="s">
        <v>336</v>
      </c>
      <c r="H224" s="66" t="s">
        <v>337</v>
      </c>
      <c r="I224" s="5">
        <f>8/F224*100</f>
        <v>145.45454545454547</v>
      </c>
    </row>
    <row r="225" spans="1:9" s="4" customFormat="1" ht="49.5" hidden="1" x14ac:dyDescent="0.25">
      <c r="A225" s="81" t="s">
        <v>298</v>
      </c>
      <c r="B225" s="82" t="s">
        <v>338</v>
      </c>
      <c r="C225" s="83" t="s">
        <v>339</v>
      </c>
      <c r="D225" s="83">
        <v>1</v>
      </c>
      <c r="E225" s="63">
        <v>0</v>
      </c>
      <c r="F225" s="63">
        <v>0</v>
      </c>
      <c r="G225" s="84">
        <v>0</v>
      </c>
      <c r="H225" s="32" t="s">
        <v>340</v>
      </c>
    </row>
    <row r="226" spans="1:9" s="4" customFormat="1" ht="15.75" customHeight="1" x14ac:dyDescent="0.25">
      <c r="A226" s="107" t="s">
        <v>341</v>
      </c>
      <c r="B226" s="107"/>
      <c r="C226" s="107"/>
      <c r="D226" s="107"/>
      <c r="E226" s="107"/>
      <c r="F226" s="107"/>
      <c r="G226" s="107"/>
      <c r="H226" s="107"/>
    </row>
    <row r="227" spans="1:9" s="4" customFormat="1" ht="113.25" customHeight="1" x14ac:dyDescent="0.25">
      <c r="A227" s="11" t="s">
        <v>298</v>
      </c>
      <c r="B227" s="35" t="s">
        <v>342</v>
      </c>
      <c r="C227" s="12" t="s">
        <v>317</v>
      </c>
      <c r="D227" s="12">
        <v>20</v>
      </c>
      <c r="E227" s="12">
        <v>20</v>
      </c>
      <c r="F227" s="12">
        <v>36</v>
      </c>
      <c r="G227" s="14" t="s">
        <v>343</v>
      </c>
      <c r="H227" s="85"/>
      <c r="I227" s="4">
        <f>F227/E227*100</f>
        <v>180</v>
      </c>
    </row>
    <row r="228" spans="1:9" s="4" customFormat="1" ht="83.25" customHeight="1" x14ac:dyDescent="0.25">
      <c r="A228" s="11" t="s">
        <v>301</v>
      </c>
      <c r="B228" s="35" t="s">
        <v>344</v>
      </c>
      <c r="C228" s="12" t="s">
        <v>317</v>
      </c>
      <c r="D228" s="12">
        <v>100</v>
      </c>
      <c r="E228" s="12">
        <v>100</v>
      </c>
      <c r="F228" s="12">
        <v>100</v>
      </c>
      <c r="G228" s="14">
        <f>F228/E228*100</f>
        <v>100</v>
      </c>
      <c r="H228" s="85"/>
    </row>
    <row r="229" spans="1:9" s="4" customFormat="1" ht="16.5" x14ac:dyDescent="0.25">
      <c r="A229" s="116" t="s">
        <v>345</v>
      </c>
      <c r="B229" s="116"/>
      <c r="C229" s="116"/>
      <c r="D229" s="116"/>
      <c r="E229" s="116"/>
      <c r="F229" s="116"/>
      <c r="G229" s="116"/>
      <c r="H229" s="116"/>
    </row>
    <row r="230" spans="1:9" s="4" customFormat="1" ht="103.5" customHeight="1" x14ac:dyDescent="0.25">
      <c r="A230" s="11" t="s">
        <v>305</v>
      </c>
      <c r="B230" s="35" t="s">
        <v>346</v>
      </c>
      <c r="C230" s="12" t="s">
        <v>317</v>
      </c>
      <c r="D230" s="12">
        <v>99</v>
      </c>
      <c r="E230" s="12">
        <v>99</v>
      </c>
      <c r="F230" s="65">
        <v>99</v>
      </c>
      <c r="G230" s="14">
        <f>F230/E230*100</f>
        <v>100</v>
      </c>
      <c r="H230" s="35"/>
    </row>
    <row r="231" spans="1:9" s="4" customFormat="1" ht="16.5" x14ac:dyDescent="0.25">
      <c r="A231" s="116" t="s">
        <v>347</v>
      </c>
      <c r="B231" s="116"/>
      <c r="C231" s="116"/>
      <c r="D231" s="116"/>
      <c r="E231" s="116"/>
      <c r="F231" s="116"/>
      <c r="G231" s="116"/>
      <c r="H231" s="116"/>
    </row>
    <row r="232" spans="1:9" s="4" customFormat="1" ht="88.5" customHeight="1" x14ac:dyDescent="0.25">
      <c r="A232" s="11" t="s">
        <v>307</v>
      </c>
      <c r="B232" s="86" t="s">
        <v>348</v>
      </c>
      <c r="C232" s="11" t="s">
        <v>31</v>
      </c>
      <c r="D232" s="11" t="s">
        <v>349</v>
      </c>
      <c r="E232" s="11" t="s">
        <v>350</v>
      </c>
      <c r="F232" s="11" t="s">
        <v>351</v>
      </c>
      <c r="G232" s="14" t="s">
        <v>136</v>
      </c>
      <c r="H232" s="29" t="s">
        <v>352</v>
      </c>
      <c r="I232" s="6">
        <f>F232/E232*100</f>
        <v>202.62867647058823</v>
      </c>
    </row>
    <row r="233" spans="1:9" s="4" customFormat="1" ht="69.75" customHeight="1" x14ac:dyDescent="0.25">
      <c r="A233" s="11" t="s">
        <v>353</v>
      </c>
      <c r="B233" s="86" t="s">
        <v>354</v>
      </c>
      <c r="C233" s="11" t="s">
        <v>12</v>
      </c>
      <c r="D233" s="11" t="s">
        <v>355</v>
      </c>
      <c r="E233" s="11" t="s">
        <v>356</v>
      </c>
      <c r="F233" s="11" t="s">
        <v>356</v>
      </c>
      <c r="G233" s="14">
        <f>F233/E233*100</f>
        <v>100</v>
      </c>
      <c r="H233" s="81"/>
    </row>
    <row r="234" spans="1:9" s="4" customFormat="1" ht="35.25" customHeight="1" x14ac:dyDescent="0.25">
      <c r="A234" s="11" t="s">
        <v>357</v>
      </c>
      <c r="B234" s="86" t="s">
        <v>358</v>
      </c>
      <c r="C234" s="11" t="s">
        <v>12</v>
      </c>
      <c r="D234" s="11" t="s">
        <v>359</v>
      </c>
      <c r="E234" s="11" t="s">
        <v>359</v>
      </c>
      <c r="F234" s="11" t="s">
        <v>359</v>
      </c>
      <c r="G234" s="14">
        <f>F234/E234*100</f>
        <v>100</v>
      </c>
      <c r="H234" s="81"/>
    </row>
    <row r="235" spans="1:9" s="4" customFormat="1" ht="40.5" customHeight="1" x14ac:dyDescent="0.25">
      <c r="A235" s="11" t="s">
        <v>360</v>
      </c>
      <c r="B235" s="86" t="s">
        <v>361</v>
      </c>
      <c r="C235" s="11" t="s">
        <v>80</v>
      </c>
      <c r="D235" s="11" t="s">
        <v>362</v>
      </c>
      <c r="E235" s="11" t="s">
        <v>362</v>
      </c>
      <c r="F235" s="11" t="s">
        <v>363</v>
      </c>
      <c r="G235" s="14" t="s">
        <v>364</v>
      </c>
      <c r="H235" s="81"/>
      <c r="I235" s="6">
        <f>F235/E235*100</f>
        <v>122.22222222222223</v>
      </c>
    </row>
    <row r="236" spans="1:9" s="4" customFormat="1" ht="16.5" x14ac:dyDescent="0.25">
      <c r="A236" s="116" t="s">
        <v>365</v>
      </c>
      <c r="B236" s="116"/>
      <c r="C236" s="116"/>
      <c r="D236" s="116"/>
      <c r="E236" s="116"/>
      <c r="F236" s="116"/>
      <c r="G236" s="116"/>
      <c r="H236" s="116"/>
    </row>
    <row r="237" spans="1:9" s="4" customFormat="1" ht="72.75" customHeight="1" x14ac:dyDescent="0.25">
      <c r="A237" s="11" t="s">
        <v>366</v>
      </c>
      <c r="B237" s="35" t="s">
        <v>367</v>
      </c>
      <c r="C237" s="12" t="s">
        <v>317</v>
      </c>
      <c r="D237" s="12">
        <v>100</v>
      </c>
      <c r="E237" s="12">
        <v>100</v>
      </c>
      <c r="F237" s="65">
        <v>100</v>
      </c>
      <c r="G237" s="14">
        <f>F237/E237*100</f>
        <v>100</v>
      </c>
      <c r="H237" s="35"/>
    </row>
    <row r="238" spans="1:9" s="4" customFormat="1" ht="16.5" x14ac:dyDescent="0.25">
      <c r="A238" s="114" t="s">
        <v>22</v>
      </c>
      <c r="B238" s="114"/>
      <c r="C238" s="114"/>
      <c r="D238" s="114"/>
      <c r="E238" s="114"/>
      <c r="F238" s="114"/>
      <c r="G238" s="114"/>
      <c r="H238" s="114"/>
    </row>
    <row r="239" spans="1:9" s="4" customFormat="1" ht="16.5" x14ac:dyDescent="0.25">
      <c r="A239" s="115" t="s">
        <v>309</v>
      </c>
      <c r="B239" s="115"/>
      <c r="C239" s="115"/>
      <c r="D239" s="115"/>
      <c r="E239" s="115"/>
      <c r="F239" s="115"/>
      <c r="G239" s="115"/>
      <c r="H239" s="115"/>
    </row>
    <row r="240" spans="1:9" s="4" customFormat="1" ht="72.75" customHeight="1" x14ac:dyDescent="0.25">
      <c r="A240" s="11" t="s">
        <v>10</v>
      </c>
      <c r="B240" s="35" t="s">
        <v>368</v>
      </c>
      <c r="C240" s="12" t="s">
        <v>317</v>
      </c>
      <c r="D240" s="12">
        <v>86.9</v>
      </c>
      <c r="E240" s="12">
        <v>95</v>
      </c>
      <c r="F240" s="65">
        <v>94.8</v>
      </c>
      <c r="G240" s="14">
        <v>100</v>
      </c>
      <c r="H240" s="35" t="s">
        <v>318</v>
      </c>
    </row>
    <row r="241" spans="1:9" s="4" customFormat="1" ht="142.5" customHeight="1" x14ac:dyDescent="0.25">
      <c r="A241" s="11" t="s">
        <v>14</v>
      </c>
      <c r="B241" s="35" t="s">
        <v>369</v>
      </c>
      <c r="C241" s="12" t="s">
        <v>317</v>
      </c>
      <c r="D241" s="12">
        <v>99.5</v>
      </c>
      <c r="E241" s="12">
        <v>99.7</v>
      </c>
      <c r="F241" s="65">
        <v>100</v>
      </c>
      <c r="G241" s="14">
        <f>F241/E241*100</f>
        <v>100.30090270812437</v>
      </c>
      <c r="H241" s="35"/>
    </row>
    <row r="242" spans="1:9" s="4" customFormat="1" ht="44.25" customHeight="1" x14ac:dyDescent="0.25">
      <c r="A242" s="11" t="s">
        <v>18</v>
      </c>
      <c r="B242" s="35" t="s">
        <v>370</v>
      </c>
      <c r="C242" s="12" t="s">
        <v>317</v>
      </c>
      <c r="D242" s="12">
        <v>31.3</v>
      </c>
      <c r="E242" s="12">
        <v>51.3</v>
      </c>
      <c r="F242" s="65">
        <v>52</v>
      </c>
      <c r="G242" s="14">
        <f>F242/E242*100</f>
        <v>101.36452241715401</v>
      </c>
      <c r="H242" s="35" t="s">
        <v>371</v>
      </c>
      <c r="I242" s="5">
        <f>F242/E242*100</f>
        <v>101.36452241715401</v>
      </c>
    </row>
    <row r="243" spans="1:9" s="4" customFormat="1" ht="81.75" customHeight="1" x14ac:dyDescent="0.25">
      <c r="A243" s="11" t="s">
        <v>20</v>
      </c>
      <c r="B243" s="35" t="s">
        <v>372</v>
      </c>
      <c r="C243" s="12" t="s">
        <v>317</v>
      </c>
      <c r="D243" s="12">
        <v>22</v>
      </c>
      <c r="E243" s="12" t="s">
        <v>328</v>
      </c>
      <c r="F243" s="65">
        <v>28.9</v>
      </c>
      <c r="G243" s="14" t="s">
        <v>48</v>
      </c>
      <c r="H243" s="12"/>
      <c r="I243" s="5">
        <f>F243/23*100</f>
        <v>125.65217391304347</v>
      </c>
    </row>
    <row r="244" spans="1:9" s="4" customFormat="1" ht="60.75" customHeight="1" x14ac:dyDescent="0.25">
      <c r="A244" s="11" t="s">
        <v>46</v>
      </c>
      <c r="B244" s="35" t="s">
        <v>373</v>
      </c>
      <c r="C244" s="12" t="s">
        <v>317</v>
      </c>
      <c r="D244" s="12">
        <v>35</v>
      </c>
      <c r="E244" s="12">
        <v>35</v>
      </c>
      <c r="F244" s="65">
        <v>36</v>
      </c>
      <c r="G244" s="14">
        <f t="shared" ref="G244:G245" si="20">F244/E244*100</f>
        <v>102.85714285714285</v>
      </c>
      <c r="H244" s="12"/>
    </row>
    <row r="245" spans="1:9" s="4" customFormat="1" ht="93.75" customHeight="1" x14ac:dyDescent="0.25">
      <c r="A245" s="11" t="s">
        <v>89</v>
      </c>
      <c r="B245" s="35" t="s">
        <v>374</v>
      </c>
      <c r="C245" s="12" t="s">
        <v>317</v>
      </c>
      <c r="D245" s="12">
        <v>91.3</v>
      </c>
      <c r="E245" s="12">
        <v>95.7</v>
      </c>
      <c r="F245" s="65">
        <v>100</v>
      </c>
      <c r="G245" s="14">
        <f t="shared" si="20"/>
        <v>104.4932079414838</v>
      </c>
      <c r="H245" s="12"/>
    </row>
    <row r="246" spans="1:9" s="4" customFormat="1" ht="84.75" customHeight="1" x14ac:dyDescent="0.25">
      <c r="A246" s="11" t="s">
        <v>107</v>
      </c>
      <c r="B246" s="35" t="s">
        <v>375</v>
      </c>
      <c r="C246" s="12" t="s">
        <v>317</v>
      </c>
      <c r="D246" s="12">
        <v>75</v>
      </c>
      <c r="E246" s="12">
        <v>100</v>
      </c>
      <c r="F246" s="65">
        <v>99.8</v>
      </c>
      <c r="G246" s="22">
        <f>F246/E246*100</f>
        <v>99.8</v>
      </c>
      <c r="H246" s="35" t="s">
        <v>376</v>
      </c>
      <c r="I246" s="5">
        <f>F246/E246*100</f>
        <v>99.8</v>
      </c>
    </row>
    <row r="247" spans="1:9" s="4" customFormat="1" ht="16.5" x14ac:dyDescent="0.25">
      <c r="A247" s="116" t="s">
        <v>341</v>
      </c>
      <c r="B247" s="116"/>
      <c r="C247" s="116"/>
      <c r="D247" s="116"/>
      <c r="E247" s="116"/>
      <c r="F247" s="116"/>
      <c r="G247" s="116"/>
      <c r="H247" s="116"/>
    </row>
    <row r="248" spans="1:9" s="4" customFormat="1" ht="78" customHeight="1" x14ac:dyDescent="0.25">
      <c r="A248" s="11" t="s">
        <v>110</v>
      </c>
      <c r="B248" s="35" t="s">
        <v>377</v>
      </c>
      <c r="C248" s="12" t="s">
        <v>317</v>
      </c>
      <c r="D248" s="12">
        <v>75</v>
      </c>
      <c r="E248" s="12">
        <v>100</v>
      </c>
      <c r="F248" s="65">
        <v>100</v>
      </c>
      <c r="G248" s="14">
        <f t="shared" ref="G248" si="21">F248/E248*100</f>
        <v>100</v>
      </c>
      <c r="H248" s="12"/>
    </row>
    <row r="249" spans="1:9" s="4" customFormat="1" ht="16.5" x14ac:dyDescent="0.25">
      <c r="A249" s="116" t="s">
        <v>345</v>
      </c>
      <c r="B249" s="116"/>
      <c r="C249" s="116"/>
      <c r="D249" s="116"/>
      <c r="E249" s="116"/>
      <c r="F249" s="116"/>
      <c r="G249" s="116"/>
      <c r="H249" s="116"/>
    </row>
    <row r="250" spans="1:9" s="4" customFormat="1" ht="109.5" customHeight="1" x14ac:dyDescent="0.25">
      <c r="A250" s="11" t="s">
        <v>140</v>
      </c>
      <c r="B250" s="35" t="s">
        <v>378</v>
      </c>
      <c r="C250" s="12" t="s">
        <v>317</v>
      </c>
      <c r="D250" s="12">
        <v>99</v>
      </c>
      <c r="E250" s="12">
        <v>99</v>
      </c>
      <c r="F250" s="65">
        <v>99</v>
      </c>
      <c r="G250" s="14">
        <f t="shared" ref="G250" si="22">F250/E250*100</f>
        <v>100</v>
      </c>
      <c r="H250" s="12"/>
    </row>
    <row r="251" spans="1:9" s="4" customFormat="1" ht="16.5" x14ac:dyDescent="0.25">
      <c r="A251" s="116" t="s">
        <v>347</v>
      </c>
      <c r="B251" s="116"/>
      <c r="C251" s="116"/>
      <c r="D251" s="116"/>
      <c r="E251" s="116"/>
      <c r="F251" s="116"/>
      <c r="G251" s="116"/>
      <c r="H251" s="116"/>
    </row>
    <row r="252" spans="1:9" s="4" customFormat="1" ht="99" x14ac:dyDescent="0.25">
      <c r="A252" s="11" t="s">
        <v>142</v>
      </c>
      <c r="B252" s="35" t="s">
        <v>379</v>
      </c>
      <c r="C252" s="12" t="s">
        <v>317</v>
      </c>
      <c r="D252" s="12">
        <v>33.5</v>
      </c>
      <c r="E252" s="12">
        <v>35.6</v>
      </c>
      <c r="F252" s="65">
        <v>70</v>
      </c>
      <c r="G252" s="14" t="s">
        <v>136</v>
      </c>
      <c r="H252" s="12"/>
      <c r="I252" s="5">
        <f>F252/E252*100</f>
        <v>196.62921348314606</v>
      </c>
    </row>
    <row r="253" spans="1:9" s="4" customFormat="1" ht="82.5" x14ac:dyDescent="0.25">
      <c r="A253" s="11" t="s">
        <v>228</v>
      </c>
      <c r="B253" s="35" t="s">
        <v>380</v>
      </c>
      <c r="C253" s="12" t="s">
        <v>317</v>
      </c>
      <c r="D253" s="12">
        <v>78</v>
      </c>
      <c r="E253" s="12">
        <v>80</v>
      </c>
      <c r="F253" s="65">
        <v>85</v>
      </c>
      <c r="G253" s="14">
        <f t="shared" ref="G253" si="23">F253/E253*100</f>
        <v>106.25</v>
      </c>
      <c r="H253" s="12"/>
    </row>
    <row r="254" spans="1:9" ht="23.25" customHeight="1" x14ac:dyDescent="0.25">
      <c r="A254" s="108" t="s">
        <v>545</v>
      </c>
      <c r="B254" s="108"/>
      <c r="C254" s="108"/>
      <c r="D254" s="108"/>
      <c r="E254" s="108"/>
      <c r="F254" s="108"/>
      <c r="G254" s="108"/>
      <c r="H254" s="108"/>
    </row>
    <row r="255" spans="1:9" ht="15.75" customHeight="1" x14ac:dyDescent="0.25">
      <c r="A255" s="105" t="s">
        <v>9</v>
      </c>
      <c r="B255" s="105"/>
      <c r="C255" s="105"/>
      <c r="D255" s="105"/>
      <c r="E255" s="105"/>
      <c r="F255" s="105"/>
      <c r="G255" s="105"/>
      <c r="H255" s="105"/>
    </row>
    <row r="256" spans="1:9" ht="202.5" customHeight="1" x14ac:dyDescent="0.25">
      <c r="A256" s="11" t="s">
        <v>10</v>
      </c>
      <c r="B256" s="29" t="s">
        <v>381</v>
      </c>
      <c r="C256" s="12" t="s">
        <v>8</v>
      </c>
      <c r="D256" s="12">
        <v>11.9</v>
      </c>
      <c r="E256" s="12">
        <v>11.9</v>
      </c>
      <c r="F256" s="16">
        <v>11.9</v>
      </c>
      <c r="G256" s="14">
        <f t="shared" ref="G256:G263" si="24">F256/E256*100</f>
        <v>100</v>
      </c>
      <c r="H256" s="29" t="s">
        <v>382</v>
      </c>
    </row>
    <row r="257" spans="1:8" ht="117.75" customHeight="1" x14ac:dyDescent="0.25">
      <c r="A257" s="11" t="s">
        <v>14</v>
      </c>
      <c r="B257" s="66" t="s">
        <v>383</v>
      </c>
      <c r="C257" s="12" t="s">
        <v>8</v>
      </c>
      <c r="D257" s="12">
        <v>100</v>
      </c>
      <c r="E257" s="12">
        <v>100</v>
      </c>
      <c r="F257" s="16">
        <v>100</v>
      </c>
      <c r="G257" s="14">
        <f t="shared" si="24"/>
        <v>100</v>
      </c>
      <c r="H257" s="66" t="s">
        <v>384</v>
      </c>
    </row>
    <row r="258" spans="1:8" ht="88.5" customHeight="1" x14ac:dyDescent="0.25">
      <c r="A258" s="11" t="s">
        <v>18</v>
      </c>
      <c r="B258" s="66" t="s">
        <v>385</v>
      </c>
      <c r="C258" s="12" t="s">
        <v>8</v>
      </c>
      <c r="D258" s="12">
        <v>20</v>
      </c>
      <c r="E258" s="12">
        <v>40</v>
      </c>
      <c r="F258" s="16">
        <v>40</v>
      </c>
      <c r="G258" s="14">
        <f t="shared" si="24"/>
        <v>100</v>
      </c>
      <c r="H258" s="66" t="s">
        <v>386</v>
      </c>
    </row>
    <row r="259" spans="1:8" ht="82.5" customHeight="1" x14ac:dyDescent="0.25">
      <c r="A259" s="11" t="s">
        <v>20</v>
      </c>
      <c r="B259" s="66" t="s">
        <v>387</v>
      </c>
      <c r="C259" s="12" t="s">
        <v>8</v>
      </c>
      <c r="D259" s="12">
        <v>78</v>
      </c>
      <c r="E259" s="12">
        <v>86</v>
      </c>
      <c r="F259" s="16">
        <v>86</v>
      </c>
      <c r="G259" s="14">
        <f t="shared" si="24"/>
        <v>100</v>
      </c>
      <c r="H259" s="66" t="s">
        <v>388</v>
      </c>
    </row>
    <row r="260" spans="1:8" ht="15.75" customHeight="1" x14ac:dyDescent="0.25">
      <c r="A260" s="105" t="s">
        <v>22</v>
      </c>
      <c r="B260" s="105"/>
      <c r="C260" s="105"/>
      <c r="D260" s="105"/>
      <c r="E260" s="105"/>
      <c r="F260" s="105"/>
      <c r="G260" s="105"/>
      <c r="H260" s="105"/>
    </row>
    <row r="261" spans="1:8" ht="70.5" customHeight="1" x14ac:dyDescent="0.25">
      <c r="A261" s="11" t="s">
        <v>10</v>
      </c>
      <c r="B261" s="66" t="s">
        <v>389</v>
      </c>
      <c r="C261" s="12" t="s">
        <v>8</v>
      </c>
      <c r="D261" s="12">
        <v>11.9</v>
      </c>
      <c r="E261" s="12">
        <v>11.9</v>
      </c>
      <c r="F261" s="16">
        <v>11.9</v>
      </c>
      <c r="G261" s="14">
        <f t="shared" si="24"/>
        <v>100</v>
      </c>
      <c r="H261" s="87"/>
    </row>
    <row r="262" spans="1:8" ht="81" customHeight="1" x14ac:dyDescent="0.25">
      <c r="A262" s="11" t="s">
        <v>14</v>
      </c>
      <c r="B262" s="66" t="s">
        <v>383</v>
      </c>
      <c r="C262" s="12" t="s">
        <v>8</v>
      </c>
      <c r="D262" s="12">
        <v>100</v>
      </c>
      <c r="E262" s="12">
        <v>100</v>
      </c>
      <c r="F262" s="16">
        <v>100</v>
      </c>
      <c r="G262" s="14">
        <f t="shared" si="24"/>
        <v>100</v>
      </c>
      <c r="H262" s="87"/>
    </row>
    <row r="263" spans="1:8" ht="81" customHeight="1" x14ac:dyDescent="0.25">
      <c r="A263" s="11" t="s">
        <v>18</v>
      </c>
      <c r="B263" s="66" t="s">
        <v>390</v>
      </c>
      <c r="C263" s="12" t="s">
        <v>31</v>
      </c>
      <c r="D263" s="12">
        <v>1050</v>
      </c>
      <c r="E263" s="12">
        <v>1200</v>
      </c>
      <c r="F263" s="16">
        <v>1200</v>
      </c>
      <c r="G263" s="14">
        <f t="shared" si="24"/>
        <v>100</v>
      </c>
      <c r="H263" s="66" t="s">
        <v>391</v>
      </c>
    </row>
    <row r="264" spans="1:8" ht="67.5" customHeight="1" x14ac:dyDescent="0.25">
      <c r="A264" s="11" t="s">
        <v>20</v>
      </c>
      <c r="B264" s="66" t="s">
        <v>392</v>
      </c>
      <c r="C264" s="12" t="s">
        <v>393</v>
      </c>
      <c r="D264" s="12">
        <v>13.75</v>
      </c>
      <c r="E264" s="12">
        <v>15.25</v>
      </c>
      <c r="F264" s="16">
        <v>15.25</v>
      </c>
      <c r="G264" s="14">
        <f>F264/E264*100</f>
        <v>100</v>
      </c>
      <c r="H264" s="66" t="s">
        <v>394</v>
      </c>
    </row>
    <row r="265" spans="1:8" s="3" customFormat="1" ht="39" customHeight="1" x14ac:dyDescent="0.25">
      <c r="A265" s="108" t="s">
        <v>546</v>
      </c>
      <c r="B265" s="108"/>
      <c r="C265" s="108"/>
      <c r="D265" s="108"/>
      <c r="E265" s="108"/>
      <c r="F265" s="108"/>
      <c r="G265" s="108"/>
      <c r="H265" s="108"/>
    </row>
    <row r="266" spans="1:8" s="4" customFormat="1" ht="16.5" x14ac:dyDescent="0.25">
      <c r="A266" s="113" t="s">
        <v>9</v>
      </c>
      <c r="B266" s="113"/>
      <c r="C266" s="113"/>
      <c r="D266" s="113"/>
      <c r="E266" s="113"/>
      <c r="F266" s="113"/>
      <c r="G266" s="88"/>
      <c r="H266" s="88"/>
    </row>
    <row r="267" spans="1:8" s="4" customFormat="1" ht="33" x14ac:dyDescent="0.25">
      <c r="A267" s="11" t="s">
        <v>10</v>
      </c>
      <c r="B267" s="35" t="s">
        <v>395</v>
      </c>
      <c r="C267" s="12" t="s">
        <v>396</v>
      </c>
      <c r="D267" s="12">
        <v>132</v>
      </c>
      <c r="E267" s="12">
        <v>112</v>
      </c>
      <c r="F267" s="65">
        <v>112</v>
      </c>
      <c r="G267" s="14">
        <f t="shared" ref="G267:G282" si="25">F267/E267*100</f>
        <v>100</v>
      </c>
      <c r="H267" s="12"/>
    </row>
    <row r="268" spans="1:8" s="4" customFormat="1" ht="98.25" customHeight="1" x14ac:dyDescent="0.25">
      <c r="A268" s="11" t="s">
        <v>14</v>
      </c>
      <c r="B268" s="35" t="s">
        <v>397</v>
      </c>
      <c r="C268" s="12" t="s">
        <v>398</v>
      </c>
      <c r="D268" s="12">
        <v>411</v>
      </c>
      <c r="E268" s="12">
        <v>520</v>
      </c>
      <c r="F268" s="65">
        <v>456</v>
      </c>
      <c r="G268" s="22">
        <f>F268/E268*100</f>
        <v>87.692307692307693</v>
      </c>
      <c r="H268" s="66" t="s">
        <v>399</v>
      </c>
    </row>
    <row r="269" spans="1:8" s="4" customFormat="1" ht="56.25" customHeight="1" x14ac:dyDescent="0.25">
      <c r="A269" s="11" t="s">
        <v>18</v>
      </c>
      <c r="B269" s="35" t="s">
        <v>400</v>
      </c>
      <c r="C269" s="12" t="s">
        <v>401</v>
      </c>
      <c r="D269" s="77">
        <v>15086.62</v>
      </c>
      <c r="E269" s="77">
        <v>14990.6</v>
      </c>
      <c r="F269" s="78">
        <v>18933.8</v>
      </c>
      <c r="G269" s="14">
        <f>F269/E269*100</f>
        <v>126.30448414339652</v>
      </c>
      <c r="H269" s="66" t="s">
        <v>402</v>
      </c>
    </row>
    <row r="270" spans="1:8" s="4" customFormat="1" ht="41.25" customHeight="1" x14ac:dyDescent="0.25">
      <c r="A270" s="11" t="s">
        <v>20</v>
      </c>
      <c r="B270" s="35" t="s">
        <v>403</v>
      </c>
      <c r="C270" s="12" t="s">
        <v>12</v>
      </c>
      <c r="D270" s="12">
        <v>316</v>
      </c>
      <c r="E270" s="12">
        <v>344</v>
      </c>
      <c r="F270" s="65">
        <v>344</v>
      </c>
      <c r="G270" s="14">
        <f t="shared" si="25"/>
        <v>100</v>
      </c>
      <c r="H270" s="66" t="s">
        <v>404</v>
      </c>
    </row>
    <row r="271" spans="1:8" s="4" customFormat="1" ht="49.5" x14ac:dyDescent="0.25">
      <c r="A271" s="11" t="s">
        <v>46</v>
      </c>
      <c r="B271" s="35" t="s">
        <v>405</v>
      </c>
      <c r="C271" s="12" t="s">
        <v>406</v>
      </c>
      <c r="D271" s="12">
        <v>5.6</v>
      </c>
      <c r="E271" s="12">
        <v>5.54</v>
      </c>
      <c r="F271" s="65">
        <v>5.54</v>
      </c>
      <c r="G271" s="14">
        <f t="shared" si="25"/>
        <v>100</v>
      </c>
      <c r="H271" s="66"/>
    </row>
    <row r="272" spans="1:8" s="4" customFormat="1" ht="25.5" customHeight="1" x14ac:dyDescent="0.25">
      <c r="A272" s="11" t="s">
        <v>89</v>
      </c>
      <c r="B272" s="35" t="s">
        <v>407</v>
      </c>
      <c r="C272" s="12" t="s">
        <v>401</v>
      </c>
      <c r="D272" s="77">
        <v>6996.01</v>
      </c>
      <c r="E272" s="77">
        <v>6596.02</v>
      </c>
      <c r="F272" s="78">
        <v>6596.02</v>
      </c>
      <c r="G272" s="14">
        <f t="shared" si="25"/>
        <v>100</v>
      </c>
      <c r="H272" s="66"/>
    </row>
    <row r="273" spans="1:9" s="4" customFormat="1" ht="88.5" customHeight="1" x14ac:dyDescent="0.25">
      <c r="A273" s="11" t="s">
        <v>107</v>
      </c>
      <c r="B273" s="35" t="s">
        <v>408</v>
      </c>
      <c r="C273" s="12" t="s">
        <v>12</v>
      </c>
      <c r="D273" s="12" t="s">
        <v>213</v>
      </c>
      <c r="E273" s="12">
        <v>1</v>
      </c>
      <c r="F273" s="65">
        <v>1</v>
      </c>
      <c r="G273" s="14">
        <f t="shared" si="25"/>
        <v>100</v>
      </c>
      <c r="H273" s="66" t="s">
        <v>409</v>
      </c>
    </row>
    <row r="274" spans="1:9" s="4" customFormat="1" ht="72.75" customHeight="1" x14ac:dyDescent="0.25">
      <c r="A274" s="11" t="s">
        <v>110</v>
      </c>
      <c r="B274" s="35" t="s">
        <v>410</v>
      </c>
      <c r="C274" s="12" t="s">
        <v>411</v>
      </c>
      <c r="D274" s="12">
        <v>15</v>
      </c>
      <c r="E274" s="12">
        <v>15</v>
      </c>
      <c r="F274" s="65">
        <v>15</v>
      </c>
      <c r="G274" s="14">
        <f t="shared" si="25"/>
        <v>100</v>
      </c>
      <c r="H274" s="66"/>
    </row>
    <row r="275" spans="1:9" s="4" customFormat="1" ht="16.5" x14ac:dyDescent="0.25">
      <c r="A275" s="113" t="s">
        <v>22</v>
      </c>
      <c r="B275" s="113"/>
      <c r="C275" s="113"/>
      <c r="D275" s="113"/>
      <c r="E275" s="113"/>
      <c r="F275" s="113"/>
      <c r="G275" s="88"/>
      <c r="H275" s="89"/>
    </row>
    <row r="276" spans="1:9" s="4" customFormat="1" ht="127.5" customHeight="1" x14ac:dyDescent="0.25">
      <c r="A276" s="12" t="s">
        <v>10</v>
      </c>
      <c r="B276" s="35" t="s">
        <v>412</v>
      </c>
      <c r="C276" s="12" t="s">
        <v>8</v>
      </c>
      <c r="D276" s="12">
        <v>101.3</v>
      </c>
      <c r="E276" s="12">
        <v>101.4</v>
      </c>
      <c r="F276" s="65">
        <v>86.5</v>
      </c>
      <c r="G276" s="22">
        <f>F276/E276*100</f>
        <v>85.305719921104526</v>
      </c>
      <c r="H276" s="66" t="s">
        <v>413</v>
      </c>
    </row>
    <row r="277" spans="1:9" s="4" customFormat="1" ht="21" customHeight="1" x14ac:dyDescent="0.25">
      <c r="A277" s="12" t="s">
        <v>14</v>
      </c>
      <c r="B277" s="35" t="s">
        <v>414</v>
      </c>
      <c r="C277" s="12" t="s">
        <v>401</v>
      </c>
      <c r="D277" s="77">
        <v>11451.79</v>
      </c>
      <c r="E277" s="77">
        <v>12385.11</v>
      </c>
      <c r="F277" s="78">
        <v>10078.1</v>
      </c>
      <c r="G277" s="22">
        <f>F277/E277*100</f>
        <v>81.372712878609875</v>
      </c>
      <c r="H277" s="66"/>
    </row>
    <row r="278" spans="1:9" s="4" customFormat="1" ht="72" customHeight="1" x14ac:dyDescent="0.25">
      <c r="A278" s="12" t="s">
        <v>18</v>
      </c>
      <c r="B278" s="35" t="s">
        <v>415</v>
      </c>
      <c r="C278" s="12" t="s">
        <v>401</v>
      </c>
      <c r="D278" s="77">
        <v>15086.62</v>
      </c>
      <c r="E278" s="77">
        <v>14990.6</v>
      </c>
      <c r="F278" s="78">
        <v>18933.8</v>
      </c>
      <c r="G278" s="14">
        <f t="shared" si="25"/>
        <v>126.30448414339652</v>
      </c>
      <c r="H278" s="66" t="s">
        <v>402</v>
      </c>
    </row>
    <row r="279" spans="1:9" s="4" customFormat="1" ht="60.75" customHeight="1" x14ac:dyDescent="0.25">
      <c r="A279" s="12" t="s">
        <v>20</v>
      </c>
      <c r="B279" s="35" t="s">
        <v>416</v>
      </c>
      <c r="C279" s="12" t="s">
        <v>12</v>
      </c>
      <c r="D279" s="12">
        <v>52.1</v>
      </c>
      <c r="E279" s="12">
        <v>54.7</v>
      </c>
      <c r="F279" s="65">
        <v>54.7</v>
      </c>
      <c r="G279" s="14">
        <f t="shared" si="25"/>
        <v>100</v>
      </c>
      <c r="H279" s="66"/>
    </row>
    <row r="280" spans="1:9" s="4" customFormat="1" ht="80.25" customHeight="1" x14ac:dyDescent="0.25">
      <c r="A280" s="12" t="s">
        <v>46</v>
      </c>
      <c r="B280" s="35" t="s">
        <v>417</v>
      </c>
      <c r="C280" s="12" t="s">
        <v>8</v>
      </c>
      <c r="D280" s="12">
        <v>14.8</v>
      </c>
      <c r="E280" s="90">
        <v>14.9</v>
      </c>
      <c r="F280" s="65">
        <v>15.5</v>
      </c>
      <c r="G280" s="14">
        <f>F280/E280*100</f>
        <v>104.02684563758389</v>
      </c>
      <c r="H280" s="66" t="s">
        <v>418</v>
      </c>
    </row>
    <row r="281" spans="1:9" s="4" customFormat="1" ht="44.25" customHeight="1" x14ac:dyDescent="0.25">
      <c r="A281" s="12" t="s">
        <v>89</v>
      </c>
      <c r="B281" s="35" t="s">
        <v>419</v>
      </c>
      <c r="C281" s="12" t="s">
        <v>12</v>
      </c>
      <c r="D281" s="12">
        <v>1426</v>
      </c>
      <c r="E281" s="12">
        <v>1536</v>
      </c>
      <c r="F281" s="75">
        <v>1487</v>
      </c>
      <c r="G281" s="22">
        <f>F281/E281*100</f>
        <v>96.809895833333343</v>
      </c>
      <c r="H281" s="66" t="s">
        <v>402</v>
      </c>
    </row>
    <row r="282" spans="1:9" s="4" customFormat="1" ht="81.75" customHeight="1" x14ac:dyDescent="0.25">
      <c r="A282" s="12" t="s">
        <v>107</v>
      </c>
      <c r="B282" s="35" t="s">
        <v>420</v>
      </c>
      <c r="C282" s="12" t="s">
        <v>8</v>
      </c>
      <c r="D282" s="12">
        <v>60</v>
      </c>
      <c r="E282" s="12">
        <v>90</v>
      </c>
      <c r="F282" s="65">
        <v>99</v>
      </c>
      <c r="G282" s="14">
        <f t="shared" si="25"/>
        <v>110.00000000000001</v>
      </c>
      <c r="H282" s="66" t="s">
        <v>421</v>
      </c>
    </row>
    <row r="283" spans="1:9" s="4" customFormat="1" ht="134.25" customHeight="1" x14ac:dyDescent="0.25">
      <c r="A283" s="12" t="s">
        <v>110</v>
      </c>
      <c r="B283" s="35" t="s">
        <v>422</v>
      </c>
      <c r="C283" s="12" t="s">
        <v>8</v>
      </c>
      <c r="D283" s="12">
        <v>0</v>
      </c>
      <c r="E283" s="12">
        <v>99</v>
      </c>
      <c r="F283" s="65">
        <v>100</v>
      </c>
      <c r="G283" s="14">
        <f>F283/E283*100</f>
        <v>101.01010101010101</v>
      </c>
      <c r="H283" s="66" t="s">
        <v>421</v>
      </c>
    </row>
    <row r="284" spans="1:9" s="3" customFormat="1" ht="36" customHeight="1" x14ac:dyDescent="0.25">
      <c r="A284" s="108" t="s">
        <v>547</v>
      </c>
      <c r="B284" s="108"/>
      <c r="C284" s="108"/>
      <c r="D284" s="108"/>
      <c r="E284" s="108"/>
      <c r="F284" s="108"/>
      <c r="G284" s="108"/>
      <c r="H284" s="108"/>
    </row>
    <row r="285" spans="1:9" s="3" customFormat="1" ht="17.25" x14ac:dyDescent="0.3">
      <c r="A285" s="105" t="s">
        <v>9</v>
      </c>
      <c r="B285" s="111"/>
      <c r="C285" s="111"/>
      <c r="D285" s="111"/>
      <c r="E285" s="111"/>
      <c r="F285" s="111"/>
      <c r="G285" s="111"/>
      <c r="H285" s="111"/>
    </row>
    <row r="286" spans="1:9" s="3" customFormat="1" ht="78.75" customHeight="1" x14ac:dyDescent="0.25">
      <c r="A286" s="65" t="s">
        <v>10</v>
      </c>
      <c r="B286" s="30" t="s">
        <v>423</v>
      </c>
      <c r="C286" s="65" t="s">
        <v>8</v>
      </c>
      <c r="D286" s="65">
        <v>2.7</v>
      </c>
      <c r="E286" s="65">
        <v>1.2</v>
      </c>
      <c r="F286" s="16">
        <v>1.1200000000000001</v>
      </c>
      <c r="G286" s="22">
        <f>F286/E286*100</f>
        <v>93.333333333333343</v>
      </c>
      <c r="H286" s="91"/>
      <c r="I286" s="3">
        <v>0.6</v>
      </c>
    </row>
    <row r="287" spans="1:9" s="3" customFormat="1" ht="69" customHeight="1" x14ac:dyDescent="0.25">
      <c r="A287" s="65" t="s">
        <v>14</v>
      </c>
      <c r="B287" s="30" t="s">
        <v>424</v>
      </c>
      <c r="C287" s="65" t="s">
        <v>8</v>
      </c>
      <c r="D287" s="65">
        <v>3.9</v>
      </c>
      <c r="E287" s="65">
        <v>1.8</v>
      </c>
      <c r="F287" s="16">
        <v>1.23</v>
      </c>
      <c r="G287" s="22">
        <f>F287/E287*100</f>
        <v>68.333333333333329</v>
      </c>
      <c r="H287" s="66" t="s">
        <v>425</v>
      </c>
    </row>
    <row r="288" spans="1:9" s="3" customFormat="1" ht="125.25" customHeight="1" x14ac:dyDescent="0.25">
      <c r="A288" s="65" t="s">
        <v>18</v>
      </c>
      <c r="B288" s="30" t="s">
        <v>426</v>
      </c>
      <c r="C288" s="65" t="s">
        <v>8</v>
      </c>
      <c r="D288" s="65">
        <v>100</v>
      </c>
      <c r="E288" s="65">
        <v>100</v>
      </c>
      <c r="F288" s="16">
        <v>100</v>
      </c>
      <c r="G288" s="14">
        <f t="shared" ref="G288" si="26">F288/E288*100</f>
        <v>100</v>
      </c>
      <c r="H288" s="91"/>
    </row>
    <row r="289" spans="1:9" s="3" customFormat="1" ht="68.25" customHeight="1" x14ac:dyDescent="0.25">
      <c r="A289" s="65" t="s">
        <v>20</v>
      </c>
      <c r="B289" s="30" t="s">
        <v>427</v>
      </c>
      <c r="C289" s="65" t="s">
        <v>428</v>
      </c>
      <c r="D289" s="65" t="s">
        <v>213</v>
      </c>
      <c r="E289" s="65" t="s">
        <v>429</v>
      </c>
      <c r="F289" s="16" t="s">
        <v>213</v>
      </c>
      <c r="G289" s="92">
        <v>0</v>
      </c>
      <c r="H289" s="66" t="s">
        <v>430</v>
      </c>
    </row>
    <row r="290" spans="1:9" s="3" customFormat="1" ht="97.5" customHeight="1" x14ac:dyDescent="0.25">
      <c r="A290" s="65" t="s">
        <v>46</v>
      </c>
      <c r="B290" s="30" t="s">
        <v>431</v>
      </c>
      <c r="C290" s="65" t="s">
        <v>8</v>
      </c>
      <c r="D290" s="65">
        <v>13.2</v>
      </c>
      <c r="E290" s="65">
        <v>7.8</v>
      </c>
      <c r="F290" s="16" t="s">
        <v>213</v>
      </c>
      <c r="G290" s="22">
        <v>0</v>
      </c>
      <c r="H290" s="66" t="s">
        <v>432</v>
      </c>
    </row>
    <row r="291" spans="1:9" s="3" customFormat="1" ht="55.5" customHeight="1" x14ac:dyDescent="0.25">
      <c r="A291" s="65" t="s">
        <v>89</v>
      </c>
      <c r="B291" s="30" t="s">
        <v>433</v>
      </c>
      <c r="C291" s="65" t="s">
        <v>434</v>
      </c>
      <c r="D291" s="65" t="s">
        <v>213</v>
      </c>
      <c r="E291" s="65">
        <v>57</v>
      </c>
      <c r="F291" s="16">
        <v>57</v>
      </c>
      <c r="G291" s="14">
        <f t="shared" ref="G291:G297" si="27">F291/E291*100</f>
        <v>100</v>
      </c>
      <c r="H291" s="91"/>
    </row>
    <row r="292" spans="1:9" s="3" customFormat="1" ht="102.75" customHeight="1" x14ac:dyDescent="0.25">
      <c r="A292" s="65" t="s">
        <v>107</v>
      </c>
      <c r="B292" s="97" t="s">
        <v>435</v>
      </c>
      <c r="C292" s="65" t="s">
        <v>436</v>
      </c>
      <c r="D292" s="65" t="s">
        <v>437</v>
      </c>
      <c r="E292" s="65">
        <v>3</v>
      </c>
      <c r="F292" s="65">
        <v>3</v>
      </c>
      <c r="G292" s="14">
        <f>F292/E292*100</f>
        <v>100</v>
      </c>
      <c r="H292" s="2"/>
    </row>
    <row r="293" spans="1:9" s="3" customFormat="1" ht="194.25" customHeight="1" x14ac:dyDescent="0.25">
      <c r="A293" s="65" t="s">
        <v>110</v>
      </c>
      <c r="B293" s="61" t="s">
        <v>438</v>
      </c>
      <c r="C293" s="65" t="s">
        <v>8</v>
      </c>
      <c r="D293" s="65">
        <v>100</v>
      </c>
      <c r="E293" s="65">
        <v>100</v>
      </c>
      <c r="F293" s="65">
        <v>100</v>
      </c>
      <c r="G293" s="14">
        <f t="shared" si="27"/>
        <v>100</v>
      </c>
      <c r="H293" s="91"/>
    </row>
    <row r="294" spans="1:9" s="3" customFormat="1" ht="15.75" customHeight="1" x14ac:dyDescent="0.25">
      <c r="A294" s="105" t="s">
        <v>22</v>
      </c>
      <c r="B294" s="105"/>
      <c r="C294" s="105"/>
      <c r="D294" s="105"/>
      <c r="E294" s="105"/>
      <c r="F294" s="105"/>
      <c r="G294" s="105"/>
      <c r="H294" s="105"/>
    </row>
    <row r="295" spans="1:9" s="3" customFormat="1" ht="54.75" customHeight="1" x14ac:dyDescent="0.25">
      <c r="A295" s="65" t="s">
        <v>10</v>
      </c>
      <c r="B295" s="93" t="s">
        <v>439</v>
      </c>
      <c r="C295" s="65" t="s">
        <v>225</v>
      </c>
      <c r="D295" s="65">
        <v>10.199999999999999</v>
      </c>
      <c r="E295" s="65">
        <v>1.7</v>
      </c>
      <c r="F295" s="16">
        <v>0.93</v>
      </c>
      <c r="G295" s="14">
        <f>E295/F295*100</f>
        <v>182.79569892473117</v>
      </c>
      <c r="H295" s="94"/>
      <c r="I295" s="3">
        <f>E295-F295</f>
        <v>0.76999999999999991</v>
      </c>
    </row>
    <row r="296" spans="1:9" s="3" customFormat="1" ht="54.75" customHeight="1" x14ac:dyDescent="0.25">
      <c r="A296" s="65" t="s">
        <v>14</v>
      </c>
      <c r="B296" s="93" t="s">
        <v>440</v>
      </c>
      <c r="C296" s="65" t="s">
        <v>225</v>
      </c>
      <c r="D296" s="65">
        <v>3.3</v>
      </c>
      <c r="E296" s="65">
        <v>1.5</v>
      </c>
      <c r="F296" s="16">
        <v>1.08</v>
      </c>
      <c r="G296" s="14">
        <f>E296/F296*100</f>
        <v>138.88888888888889</v>
      </c>
      <c r="H296" s="94"/>
      <c r="I296" s="3">
        <f>E296-F296</f>
        <v>0.41999999999999993</v>
      </c>
    </row>
    <row r="297" spans="1:9" s="3" customFormat="1" ht="123" customHeight="1" x14ac:dyDescent="0.25">
      <c r="A297" s="65" t="s">
        <v>18</v>
      </c>
      <c r="B297" s="61" t="s">
        <v>426</v>
      </c>
      <c r="C297" s="65" t="s">
        <v>8</v>
      </c>
      <c r="D297" s="65">
        <v>100</v>
      </c>
      <c r="E297" s="65">
        <v>100</v>
      </c>
      <c r="F297" s="16">
        <v>100</v>
      </c>
      <c r="G297" s="14">
        <f t="shared" si="27"/>
        <v>100</v>
      </c>
      <c r="H297" s="94"/>
    </row>
    <row r="298" spans="1:9" s="3" customFormat="1" ht="75" customHeight="1" x14ac:dyDescent="0.25">
      <c r="A298" s="65" t="s">
        <v>20</v>
      </c>
      <c r="B298" s="93" t="s">
        <v>427</v>
      </c>
      <c r="C298" s="65" t="s">
        <v>428</v>
      </c>
      <c r="D298" s="65" t="s">
        <v>213</v>
      </c>
      <c r="E298" s="65" t="s">
        <v>429</v>
      </c>
      <c r="F298" s="16" t="s">
        <v>213</v>
      </c>
      <c r="G298" s="92">
        <v>0</v>
      </c>
      <c r="H298" s="66" t="s">
        <v>430</v>
      </c>
    </row>
    <row r="299" spans="1:9" s="3" customFormat="1" ht="58.5" customHeight="1" x14ac:dyDescent="0.25">
      <c r="A299" s="65" t="s">
        <v>46</v>
      </c>
      <c r="B299" s="61" t="s">
        <v>441</v>
      </c>
      <c r="C299" s="65" t="s">
        <v>442</v>
      </c>
      <c r="D299" s="65">
        <v>210.5</v>
      </c>
      <c r="E299" s="65">
        <v>15</v>
      </c>
      <c r="F299" s="16">
        <v>0</v>
      </c>
      <c r="G299" s="92">
        <v>0</v>
      </c>
      <c r="H299" s="66" t="s">
        <v>432</v>
      </c>
    </row>
    <row r="300" spans="1:9" s="3" customFormat="1" ht="56.25" customHeight="1" x14ac:dyDescent="0.25">
      <c r="A300" s="65" t="s">
        <v>89</v>
      </c>
      <c r="B300" s="95" t="s">
        <v>433</v>
      </c>
      <c r="C300" s="65" t="s">
        <v>434</v>
      </c>
      <c r="D300" s="65" t="s">
        <v>213</v>
      </c>
      <c r="E300" s="65">
        <v>57</v>
      </c>
      <c r="F300" s="16">
        <v>57</v>
      </c>
      <c r="G300" s="14">
        <f t="shared" ref="G300:G301" si="28">F300/E300*100</f>
        <v>100</v>
      </c>
      <c r="H300" s="94"/>
    </row>
    <row r="301" spans="1:9" s="3" customFormat="1" ht="104.25" customHeight="1" x14ac:dyDescent="0.25">
      <c r="A301" s="65" t="s">
        <v>107</v>
      </c>
      <c r="B301" s="61" t="s">
        <v>435</v>
      </c>
      <c r="C301" s="65" t="s">
        <v>436</v>
      </c>
      <c r="D301" s="65" t="s">
        <v>213</v>
      </c>
      <c r="E301" s="65">
        <v>3</v>
      </c>
      <c r="F301" s="16">
        <v>3</v>
      </c>
      <c r="G301" s="14">
        <f t="shared" si="28"/>
        <v>100</v>
      </c>
      <c r="H301" s="97"/>
    </row>
    <row r="302" spans="1:9" s="3" customFormat="1" ht="243" customHeight="1" x14ac:dyDescent="0.25">
      <c r="A302" s="65" t="s">
        <v>110</v>
      </c>
      <c r="B302" s="97" t="s">
        <v>438</v>
      </c>
      <c r="C302" s="65" t="s">
        <v>76</v>
      </c>
      <c r="D302" s="65" t="s">
        <v>530</v>
      </c>
      <c r="E302" s="65" t="s">
        <v>443</v>
      </c>
      <c r="F302" s="65" t="s">
        <v>444</v>
      </c>
      <c r="G302" s="96">
        <v>100</v>
      </c>
      <c r="H302" s="94"/>
    </row>
    <row r="303" spans="1:9" s="3" customFormat="1" ht="24.75" customHeight="1" x14ac:dyDescent="0.3">
      <c r="A303" s="108" t="s">
        <v>548</v>
      </c>
      <c r="B303" s="112"/>
      <c r="C303" s="112"/>
      <c r="D303" s="112"/>
      <c r="E303" s="112"/>
      <c r="F303" s="112"/>
      <c r="G303" s="112"/>
      <c r="H303" s="112"/>
    </row>
    <row r="304" spans="1:9" s="3" customFormat="1" ht="17.25" x14ac:dyDescent="0.3">
      <c r="A304" s="105" t="s">
        <v>9</v>
      </c>
      <c r="B304" s="106"/>
      <c r="C304" s="106"/>
      <c r="D304" s="106"/>
      <c r="E304" s="106"/>
      <c r="F304" s="106"/>
      <c r="G304" s="106"/>
      <c r="H304" s="106"/>
    </row>
    <row r="305" spans="1:8" s="3" customFormat="1" ht="57" customHeight="1" x14ac:dyDescent="0.25">
      <c r="A305" s="65" t="s">
        <v>10</v>
      </c>
      <c r="B305" s="97" t="s">
        <v>445</v>
      </c>
      <c r="C305" s="65" t="s">
        <v>446</v>
      </c>
      <c r="D305" s="65">
        <v>8</v>
      </c>
      <c r="E305" s="65">
        <v>8</v>
      </c>
      <c r="F305" s="16">
        <v>8</v>
      </c>
      <c r="G305" s="14">
        <f t="shared" ref="G305:G311" si="29">F305/E305*100</f>
        <v>100</v>
      </c>
      <c r="H305" s="94"/>
    </row>
    <row r="306" spans="1:8" s="3" customFormat="1" ht="82.5" x14ac:dyDescent="0.25">
      <c r="A306" s="65" t="s">
        <v>14</v>
      </c>
      <c r="B306" s="97" t="s">
        <v>447</v>
      </c>
      <c r="C306" s="65" t="s">
        <v>448</v>
      </c>
      <c r="D306" s="65">
        <v>303.05700000000002</v>
      </c>
      <c r="E306" s="65">
        <v>51.158999999999999</v>
      </c>
      <c r="F306" s="16">
        <v>51.158999999999999</v>
      </c>
      <c r="G306" s="14">
        <f t="shared" si="29"/>
        <v>100</v>
      </c>
      <c r="H306" s="94"/>
    </row>
    <row r="307" spans="1:8" s="3" customFormat="1" ht="91.5" customHeight="1" x14ac:dyDescent="0.25">
      <c r="A307" s="109" t="s">
        <v>18</v>
      </c>
      <c r="B307" s="110" t="s">
        <v>449</v>
      </c>
      <c r="C307" s="65" t="s">
        <v>450</v>
      </c>
      <c r="D307" s="65" t="s">
        <v>213</v>
      </c>
      <c r="E307" s="65" t="s">
        <v>451</v>
      </c>
      <c r="F307" s="16">
        <v>1</v>
      </c>
      <c r="G307" s="14">
        <v>100</v>
      </c>
      <c r="H307" s="30"/>
    </row>
    <row r="308" spans="1:8" s="3" customFormat="1" ht="16.5" customHeight="1" x14ac:dyDescent="0.25">
      <c r="A308" s="109"/>
      <c r="B308" s="110"/>
      <c r="C308" s="65" t="s">
        <v>448</v>
      </c>
      <c r="D308" s="65" t="s">
        <v>213</v>
      </c>
      <c r="E308" s="65">
        <v>13.593999999999999</v>
      </c>
      <c r="F308" s="16">
        <v>13.593999999999999</v>
      </c>
      <c r="G308" s="14">
        <f t="shared" si="29"/>
        <v>100</v>
      </c>
      <c r="H308" s="94"/>
    </row>
    <row r="309" spans="1:8" s="3" customFormat="1" ht="91.5" customHeight="1" x14ac:dyDescent="0.25">
      <c r="A309" s="65" t="s">
        <v>20</v>
      </c>
      <c r="B309" s="97" t="s">
        <v>452</v>
      </c>
      <c r="C309" s="65" t="s">
        <v>450</v>
      </c>
      <c r="D309" s="65" t="s">
        <v>213</v>
      </c>
      <c r="E309" s="65">
        <v>1</v>
      </c>
      <c r="F309" s="16">
        <v>1</v>
      </c>
      <c r="G309" s="14">
        <f t="shared" si="29"/>
        <v>100</v>
      </c>
      <c r="H309" s="97"/>
    </row>
    <row r="310" spans="1:8" s="3" customFormat="1" ht="82.5" x14ac:dyDescent="0.25">
      <c r="A310" s="109" t="s">
        <v>46</v>
      </c>
      <c r="B310" s="110" t="s">
        <v>453</v>
      </c>
      <c r="C310" s="65" t="s">
        <v>450</v>
      </c>
      <c r="D310" s="65" t="s">
        <v>213</v>
      </c>
      <c r="E310" s="65">
        <v>1</v>
      </c>
      <c r="F310" s="16">
        <v>1</v>
      </c>
      <c r="G310" s="14">
        <f t="shared" si="29"/>
        <v>100</v>
      </c>
      <c r="H310" s="97"/>
    </row>
    <row r="311" spans="1:8" s="3" customFormat="1" ht="16.5" x14ac:dyDescent="0.25">
      <c r="A311" s="109"/>
      <c r="B311" s="110"/>
      <c r="C311" s="65" t="s">
        <v>209</v>
      </c>
      <c r="D311" s="65" t="s">
        <v>213</v>
      </c>
      <c r="E311" s="65">
        <v>10.221</v>
      </c>
      <c r="F311" s="16">
        <v>10.221</v>
      </c>
      <c r="G311" s="14">
        <f t="shared" si="29"/>
        <v>100</v>
      </c>
      <c r="H311" s="97"/>
    </row>
    <row r="312" spans="1:8" s="3" customFormat="1" ht="97.5" customHeight="1" x14ac:dyDescent="0.25">
      <c r="A312" s="65" t="s">
        <v>89</v>
      </c>
      <c r="B312" s="97" t="s">
        <v>454</v>
      </c>
      <c r="C312" s="65" t="s">
        <v>455</v>
      </c>
      <c r="D312" s="65" t="s">
        <v>456</v>
      </c>
      <c r="E312" s="65" t="s">
        <v>456</v>
      </c>
      <c r="F312" s="16">
        <v>1127.7180000000001</v>
      </c>
      <c r="G312" s="14">
        <v>100</v>
      </c>
      <c r="H312" s="94"/>
    </row>
    <row r="313" spans="1:8" s="3" customFormat="1" ht="48" customHeight="1" x14ac:dyDescent="0.25">
      <c r="A313" s="65" t="s">
        <v>107</v>
      </c>
      <c r="B313" s="97" t="s">
        <v>457</v>
      </c>
      <c r="C313" s="65" t="s">
        <v>179</v>
      </c>
      <c r="D313" s="65">
        <v>19</v>
      </c>
      <c r="E313" s="65">
        <v>23</v>
      </c>
      <c r="F313" s="16">
        <v>24</v>
      </c>
      <c r="G313" s="14">
        <f t="shared" ref="G313:G328" si="30">F313/E313*100</f>
        <v>104.34782608695652</v>
      </c>
      <c r="H313" s="94"/>
    </row>
    <row r="314" spans="1:8" s="3" customFormat="1" ht="52.5" customHeight="1" x14ac:dyDescent="0.25">
      <c r="A314" s="65" t="s">
        <v>110</v>
      </c>
      <c r="B314" s="97" t="s">
        <v>458</v>
      </c>
      <c r="C314" s="65" t="s">
        <v>179</v>
      </c>
      <c r="D314" s="65">
        <v>19</v>
      </c>
      <c r="E314" s="65">
        <v>23</v>
      </c>
      <c r="F314" s="16">
        <v>24</v>
      </c>
      <c r="G314" s="14">
        <f t="shared" si="30"/>
        <v>104.34782608695652</v>
      </c>
      <c r="H314" s="94"/>
    </row>
    <row r="315" spans="1:8" s="3" customFormat="1" ht="34.5" customHeight="1" x14ac:dyDescent="0.25">
      <c r="A315" s="65" t="s">
        <v>140</v>
      </c>
      <c r="B315" s="97" t="s">
        <v>459</v>
      </c>
      <c r="C315" s="65" t="s">
        <v>179</v>
      </c>
      <c r="D315" s="65" t="s">
        <v>213</v>
      </c>
      <c r="E315" s="65">
        <v>3</v>
      </c>
      <c r="F315" s="16">
        <v>3</v>
      </c>
      <c r="G315" s="14">
        <f t="shared" si="30"/>
        <v>100</v>
      </c>
      <c r="H315" s="94"/>
    </row>
    <row r="316" spans="1:8" s="3" customFormat="1" ht="35.25" customHeight="1" x14ac:dyDescent="0.25">
      <c r="A316" s="65" t="s">
        <v>142</v>
      </c>
      <c r="B316" s="97" t="s">
        <v>460</v>
      </c>
      <c r="C316" s="65" t="s">
        <v>179</v>
      </c>
      <c r="D316" s="65" t="s">
        <v>213</v>
      </c>
      <c r="E316" s="65">
        <v>2</v>
      </c>
      <c r="F316" s="16">
        <v>2</v>
      </c>
      <c r="G316" s="14">
        <f t="shared" si="30"/>
        <v>100</v>
      </c>
      <c r="H316" s="94"/>
    </row>
    <row r="317" spans="1:8" s="3" customFormat="1" ht="69" customHeight="1" x14ac:dyDescent="0.25">
      <c r="A317" s="65" t="s">
        <v>228</v>
      </c>
      <c r="B317" s="97" t="s">
        <v>461</v>
      </c>
      <c r="C317" s="65" t="s">
        <v>462</v>
      </c>
      <c r="D317" s="65" t="s">
        <v>213</v>
      </c>
      <c r="E317" s="65">
        <v>273</v>
      </c>
      <c r="F317" s="16">
        <v>0</v>
      </c>
      <c r="G317" s="22">
        <f t="shared" si="30"/>
        <v>0</v>
      </c>
      <c r="H317" s="30" t="s">
        <v>463</v>
      </c>
    </row>
    <row r="318" spans="1:8" s="3" customFormat="1" ht="17.25" x14ac:dyDescent="0.3">
      <c r="A318" s="105" t="s">
        <v>22</v>
      </c>
      <c r="B318" s="106"/>
      <c r="C318" s="106"/>
      <c r="D318" s="106"/>
      <c r="E318" s="106"/>
      <c r="F318" s="106"/>
      <c r="G318" s="106"/>
      <c r="H318" s="106"/>
    </row>
    <row r="319" spans="1:8" s="3" customFormat="1" ht="37.5" customHeight="1" x14ac:dyDescent="0.3">
      <c r="A319" s="16" t="s">
        <v>10</v>
      </c>
      <c r="B319" s="97" t="s">
        <v>464</v>
      </c>
      <c r="C319" s="65" t="s">
        <v>465</v>
      </c>
      <c r="D319" s="65">
        <v>115306</v>
      </c>
      <c r="E319" s="65">
        <v>116100</v>
      </c>
      <c r="F319" s="16">
        <v>132442</v>
      </c>
      <c r="G319" s="14">
        <f t="shared" si="30"/>
        <v>114.07579672695951</v>
      </c>
      <c r="H319" s="26"/>
    </row>
    <row r="320" spans="1:8" s="3" customFormat="1" ht="97.5" customHeight="1" x14ac:dyDescent="0.3">
      <c r="A320" s="16" t="s">
        <v>14</v>
      </c>
      <c r="B320" s="97" t="s">
        <v>466</v>
      </c>
      <c r="C320" s="65" t="s">
        <v>455</v>
      </c>
      <c r="D320" s="65">
        <v>303.05700000000002</v>
      </c>
      <c r="E320" s="65">
        <v>420.86799999999999</v>
      </c>
      <c r="F320" s="16">
        <v>420.68599999999998</v>
      </c>
      <c r="G320" s="14">
        <f t="shared" si="30"/>
        <v>99.956756037522453</v>
      </c>
      <c r="H320" s="26"/>
    </row>
    <row r="321" spans="1:8" s="3" customFormat="1" ht="57" customHeight="1" x14ac:dyDescent="0.25">
      <c r="A321" s="16" t="s">
        <v>18</v>
      </c>
      <c r="B321" s="97" t="s">
        <v>467</v>
      </c>
      <c r="C321" s="65" t="s">
        <v>218</v>
      </c>
      <c r="D321" s="65" t="s">
        <v>437</v>
      </c>
      <c r="E321" s="65">
        <v>1</v>
      </c>
      <c r="F321" s="16">
        <v>1</v>
      </c>
      <c r="G321" s="14">
        <f t="shared" si="30"/>
        <v>100</v>
      </c>
      <c r="H321" s="32"/>
    </row>
    <row r="322" spans="1:8" s="3" customFormat="1" ht="66.75" customHeight="1" x14ac:dyDescent="0.25">
      <c r="A322" s="16" t="s">
        <v>20</v>
      </c>
      <c r="B322" s="97" t="s">
        <v>468</v>
      </c>
      <c r="C322" s="65" t="s">
        <v>218</v>
      </c>
      <c r="D322" s="65" t="s">
        <v>213</v>
      </c>
      <c r="E322" s="65">
        <v>1</v>
      </c>
      <c r="F322" s="16">
        <v>1</v>
      </c>
      <c r="G322" s="14">
        <f t="shared" si="30"/>
        <v>100</v>
      </c>
      <c r="H322" s="66"/>
    </row>
    <row r="323" spans="1:8" s="3" customFormat="1" ht="79.5" customHeight="1" x14ac:dyDescent="0.25">
      <c r="A323" s="16" t="s">
        <v>46</v>
      </c>
      <c r="B323" s="97" t="s">
        <v>469</v>
      </c>
      <c r="C323" s="65" t="s">
        <v>179</v>
      </c>
      <c r="D323" s="65">
        <v>5</v>
      </c>
      <c r="E323" s="65">
        <v>3</v>
      </c>
      <c r="F323" s="16">
        <v>3</v>
      </c>
      <c r="G323" s="14">
        <f t="shared" si="30"/>
        <v>100</v>
      </c>
      <c r="H323" s="66" t="s">
        <v>470</v>
      </c>
    </row>
    <row r="324" spans="1:8" s="3" customFormat="1" ht="42.75" customHeight="1" x14ac:dyDescent="0.3">
      <c r="A324" s="16" t="s">
        <v>89</v>
      </c>
      <c r="B324" s="97" t="s">
        <v>471</v>
      </c>
      <c r="C324" s="65" t="s">
        <v>8</v>
      </c>
      <c r="D324" s="65">
        <v>99.5</v>
      </c>
      <c r="E324" s="65">
        <v>99.8</v>
      </c>
      <c r="F324" s="16">
        <v>99.8</v>
      </c>
      <c r="G324" s="14">
        <f t="shared" si="30"/>
        <v>100</v>
      </c>
      <c r="H324" s="26"/>
    </row>
    <row r="325" spans="1:8" s="3" customFormat="1" ht="42.75" customHeight="1" x14ac:dyDescent="0.25">
      <c r="A325" s="16" t="s">
        <v>107</v>
      </c>
      <c r="B325" s="97" t="s">
        <v>458</v>
      </c>
      <c r="C325" s="65" t="s">
        <v>240</v>
      </c>
      <c r="D325" s="65">
        <v>45563</v>
      </c>
      <c r="E325" s="65">
        <v>45300</v>
      </c>
      <c r="F325" s="16">
        <v>64055</v>
      </c>
      <c r="G325" s="22">
        <f>E325/F325*100</f>
        <v>70.720474592147369</v>
      </c>
      <c r="H325" s="66" t="s">
        <v>472</v>
      </c>
    </row>
    <row r="326" spans="1:8" s="3" customFormat="1" ht="17.25" x14ac:dyDescent="0.3">
      <c r="A326" s="16" t="s">
        <v>110</v>
      </c>
      <c r="B326" s="97" t="s">
        <v>459</v>
      </c>
      <c r="C326" s="65" t="s">
        <v>179</v>
      </c>
      <c r="D326" s="65" t="s">
        <v>213</v>
      </c>
      <c r="E326" s="65">
        <v>3</v>
      </c>
      <c r="F326" s="16">
        <v>3</v>
      </c>
      <c r="G326" s="14">
        <f t="shared" si="30"/>
        <v>100</v>
      </c>
      <c r="H326" s="26"/>
    </row>
    <row r="327" spans="1:8" s="3" customFormat="1" ht="33" x14ac:dyDescent="0.3">
      <c r="A327" s="16" t="s">
        <v>140</v>
      </c>
      <c r="B327" s="97" t="s">
        <v>460</v>
      </c>
      <c r="C327" s="65" t="s">
        <v>179</v>
      </c>
      <c r="D327" s="65" t="s">
        <v>213</v>
      </c>
      <c r="E327" s="65">
        <v>2</v>
      </c>
      <c r="F327" s="16">
        <v>2</v>
      </c>
      <c r="G327" s="14">
        <f t="shared" si="30"/>
        <v>100</v>
      </c>
      <c r="H327" s="26"/>
    </row>
    <row r="328" spans="1:8" s="3" customFormat="1" ht="72.75" customHeight="1" x14ac:dyDescent="0.25">
      <c r="A328" s="65" t="s">
        <v>142</v>
      </c>
      <c r="B328" s="97" t="s">
        <v>461</v>
      </c>
      <c r="C328" s="65" t="s">
        <v>462</v>
      </c>
      <c r="D328" s="65" t="s">
        <v>213</v>
      </c>
      <c r="E328" s="65">
        <v>273</v>
      </c>
      <c r="F328" s="16">
        <v>0</v>
      </c>
      <c r="G328" s="22">
        <f t="shared" si="30"/>
        <v>0</v>
      </c>
      <c r="H328" s="30" t="s">
        <v>463</v>
      </c>
    </row>
    <row r="329" spans="1:8" ht="23.25" customHeight="1" x14ac:dyDescent="0.25">
      <c r="A329" s="108" t="s">
        <v>549</v>
      </c>
      <c r="B329" s="108"/>
      <c r="C329" s="108"/>
      <c r="D329" s="108"/>
      <c r="E329" s="108"/>
      <c r="F329" s="108"/>
      <c r="G329" s="108"/>
      <c r="H329" s="108"/>
    </row>
    <row r="330" spans="1:8" ht="15.75" customHeight="1" x14ac:dyDescent="0.25">
      <c r="A330" s="105" t="s">
        <v>9</v>
      </c>
      <c r="B330" s="105"/>
      <c r="C330" s="105"/>
      <c r="D330" s="105"/>
      <c r="E330" s="105"/>
      <c r="F330" s="105"/>
      <c r="G330" s="105"/>
      <c r="H330" s="105"/>
    </row>
    <row r="331" spans="1:8" ht="93.75" customHeight="1" x14ac:dyDescent="0.25">
      <c r="A331" s="12" t="s">
        <v>10</v>
      </c>
      <c r="B331" s="66" t="s">
        <v>473</v>
      </c>
      <c r="C331" s="12" t="s">
        <v>8</v>
      </c>
      <c r="D331" s="12">
        <v>100</v>
      </c>
      <c r="E331" s="12">
        <v>100</v>
      </c>
      <c r="F331" s="13">
        <v>108.7</v>
      </c>
      <c r="G331" s="14">
        <f t="shared" ref="G331:G338" si="31">F331/E331*100</f>
        <v>108.7</v>
      </c>
      <c r="H331" s="29" t="s">
        <v>474</v>
      </c>
    </row>
    <row r="332" spans="1:8" ht="111.75" customHeight="1" x14ac:dyDescent="0.25">
      <c r="A332" s="11" t="s">
        <v>14</v>
      </c>
      <c r="B332" s="66" t="s">
        <v>475</v>
      </c>
      <c r="C332" s="12" t="s">
        <v>476</v>
      </c>
      <c r="D332" s="12">
        <v>100</v>
      </c>
      <c r="E332" s="12">
        <v>100</v>
      </c>
      <c r="F332" s="13">
        <v>99.7</v>
      </c>
      <c r="G332" s="15">
        <f t="shared" si="31"/>
        <v>99.7</v>
      </c>
      <c r="H332" s="98" t="s">
        <v>477</v>
      </c>
    </row>
    <row r="333" spans="1:8" ht="133.5" customHeight="1" x14ac:dyDescent="0.25">
      <c r="A333" s="11" t="s">
        <v>18</v>
      </c>
      <c r="B333" s="66" t="s">
        <v>478</v>
      </c>
      <c r="C333" s="12" t="s">
        <v>479</v>
      </c>
      <c r="D333" s="12">
        <v>30</v>
      </c>
      <c r="E333" s="12">
        <v>40</v>
      </c>
      <c r="F333" s="13">
        <v>30.14</v>
      </c>
      <c r="G333" s="15">
        <f t="shared" si="31"/>
        <v>75.350000000000009</v>
      </c>
      <c r="H333" s="66" t="s">
        <v>480</v>
      </c>
    </row>
    <row r="334" spans="1:8" ht="81.75" customHeight="1" x14ac:dyDescent="0.25">
      <c r="A334" s="11" t="s">
        <v>20</v>
      </c>
      <c r="B334" s="66" t="s">
        <v>481</v>
      </c>
      <c r="C334" s="12" t="s">
        <v>8</v>
      </c>
      <c r="D334" s="12">
        <v>100</v>
      </c>
      <c r="E334" s="12">
        <v>100</v>
      </c>
      <c r="F334" s="13">
        <v>100</v>
      </c>
      <c r="G334" s="14">
        <f t="shared" si="31"/>
        <v>100</v>
      </c>
      <c r="H334" s="66" t="s">
        <v>482</v>
      </c>
    </row>
    <row r="335" spans="1:8" ht="19.5" customHeight="1" x14ac:dyDescent="0.25">
      <c r="A335" s="105" t="s">
        <v>22</v>
      </c>
      <c r="B335" s="105"/>
      <c r="C335" s="105"/>
      <c r="D335" s="105"/>
      <c r="E335" s="105"/>
      <c r="F335" s="105"/>
      <c r="G335" s="105"/>
      <c r="H335" s="105"/>
    </row>
    <row r="336" spans="1:8" ht="154.5" customHeight="1" x14ac:dyDescent="0.25">
      <c r="A336" s="99" t="s">
        <v>10</v>
      </c>
      <c r="B336" s="66" t="s">
        <v>483</v>
      </c>
      <c r="C336" s="100" t="s">
        <v>80</v>
      </c>
      <c r="D336" s="100">
        <v>60</v>
      </c>
      <c r="E336" s="100">
        <v>80</v>
      </c>
      <c r="F336" s="13">
        <v>87</v>
      </c>
      <c r="G336" s="14">
        <f t="shared" si="31"/>
        <v>108.74999999999999</v>
      </c>
      <c r="H336" s="29" t="s">
        <v>484</v>
      </c>
    </row>
    <row r="337" spans="1:8" ht="91.5" customHeight="1" x14ac:dyDescent="0.25">
      <c r="A337" s="99" t="s">
        <v>14</v>
      </c>
      <c r="B337" s="66" t="s">
        <v>485</v>
      </c>
      <c r="C337" s="100" t="s">
        <v>476</v>
      </c>
      <c r="D337" s="100">
        <v>100</v>
      </c>
      <c r="E337" s="100">
        <v>100</v>
      </c>
      <c r="F337" s="13">
        <v>75</v>
      </c>
      <c r="G337" s="15">
        <f t="shared" si="31"/>
        <v>75</v>
      </c>
      <c r="H337" s="98" t="s">
        <v>486</v>
      </c>
    </row>
    <row r="338" spans="1:8" ht="95.25" customHeight="1" x14ac:dyDescent="0.25">
      <c r="A338" s="11" t="s">
        <v>18</v>
      </c>
      <c r="B338" s="66" t="s">
        <v>487</v>
      </c>
      <c r="C338" s="12" t="s">
        <v>476</v>
      </c>
      <c r="D338" s="12">
        <v>50</v>
      </c>
      <c r="E338" s="12">
        <v>64</v>
      </c>
      <c r="F338" s="13">
        <v>41</v>
      </c>
      <c r="G338" s="15">
        <f t="shared" si="31"/>
        <v>64.0625</v>
      </c>
      <c r="H338" s="66" t="s">
        <v>488</v>
      </c>
    </row>
    <row r="339" spans="1:8" ht="19.5" customHeight="1" x14ac:dyDescent="0.25">
      <c r="A339" s="108" t="s">
        <v>550</v>
      </c>
      <c r="B339" s="108"/>
      <c r="C339" s="108"/>
      <c r="D339" s="108"/>
      <c r="E339" s="108"/>
      <c r="F339" s="108"/>
      <c r="G339" s="108"/>
      <c r="H339" s="108"/>
    </row>
    <row r="340" spans="1:8" ht="17.25" x14ac:dyDescent="0.3">
      <c r="A340" s="105" t="s">
        <v>9</v>
      </c>
      <c r="B340" s="106"/>
      <c r="C340" s="106"/>
      <c r="D340" s="106"/>
      <c r="E340" s="106"/>
      <c r="F340" s="106"/>
      <c r="G340" s="106"/>
      <c r="H340" s="106"/>
    </row>
    <row r="341" spans="1:8" ht="54" customHeight="1" x14ac:dyDescent="0.3">
      <c r="A341" s="12" t="s">
        <v>10</v>
      </c>
      <c r="B341" s="66" t="s">
        <v>489</v>
      </c>
      <c r="C341" s="12" t="s">
        <v>179</v>
      </c>
      <c r="D341" s="12">
        <v>74</v>
      </c>
      <c r="E341" s="12">
        <v>55</v>
      </c>
      <c r="F341" s="16">
        <v>55</v>
      </c>
      <c r="G341" s="15">
        <f t="shared" ref="G341:G351" si="32">F341/E341*100</f>
        <v>100</v>
      </c>
      <c r="H341" s="27"/>
    </row>
    <row r="342" spans="1:8" ht="72.75" customHeight="1" x14ac:dyDescent="0.3">
      <c r="A342" s="12" t="s">
        <v>14</v>
      </c>
      <c r="B342" s="66" t="s">
        <v>490</v>
      </c>
      <c r="C342" s="12" t="s">
        <v>179</v>
      </c>
      <c r="D342" s="12">
        <v>38</v>
      </c>
      <c r="E342" s="12">
        <v>45</v>
      </c>
      <c r="F342" s="16">
        <v>45</v>
      </c>
      <c r="G342" s="15">
        <f t="shared" si="32"/>
        <v>100</v>
      </c>
      <c r="H342" s="27"/>
    </row>
    <row r="343" spans="1:8" ht="125.25" customHeight="1" x14ac:dyDescent="0.25">
      <c r="A343" s="12" t="s">
        <v>18</v>
      </c>
      <c r="B343" s="66" t="s">
        <v>491</v>
      </c>
      <c r="C343" s="12" t="s">
        <v>492</v>
      </c>
      <c r="D343" s="12">
        <v>74.83</v>
      </c>
      <c r="E343" s="12">
        <v>11</v>
      </c>
      <c r="F343" s="16">
        <v>286.7</v>
      </c>
      <c r="G343" s="14" t="s">
        <v>493</v>
      </c>
      <c r="H343" s="30" t="s">
        <v>494</v>
      </c>
    </row>
    <row r="344" spans="1:8" ht="63" customHeight="1" x14ac:dyDescent="0.25">
      <c r="A344" s="12" t="s">
        <v>20</v>
      </c>
      <c r="B344" s="35" t="s">
        <v>495</v>
      </c>
      <c r="C344" s="12" t="s">
        <v>496</v>
      </c>
      <c r="D344" s="12">
        <v>11.5</v>
      </c>
      <c r="E344" s="12">
        <v>21.23</v>
      </c>
      <c r="F344" s="16">
        <v>21.8</v>
      </c>
      <c r="G344" s="15">
        <f t="shared" si="32"/>
        <v>102.68487988695243</v>
      </c>
      <c r="H344" s="30" t="s">
        <v>497</v>
      </c>
    </row>
    <row r="345" spans="1:8" ht="255.75" customHeight="1" x14ac:dyDescent="0.25">
      <c r="A345" s="12" t="s">
        <v>46</v>
      </c>
      <c r="B345" s="66" t="s">
        <v>498</v>
      </c>
      <c r="C345" s="12" t="s">
        <v>179</v>
      </c>
      <c r="D345" s="12">
        <v>13</v>
      </c>
      <c r="E345" s="12">
        <v>9</v>
      </c>
      <c r="F345" s="16">
        <v>11</v>
      </c>
      <c r="G345" s="14">
        <f>E345/F345*100</f>
        <v>81.818181818181827</v>
      </c>
      <c r="H345" s="30" t="s">
        <v>499</v>
      </c>
    </row>
    <row r="346" spans="1:8" ht="258" customHeight="1" x14ac:dyDescent="0.25">
      <c r="A346" s="12" t="s">
        <v>89</v>
      </c>
      <c r="B346" s="66" t="s">
        <v>500</v>
      </c>
      <c r="C346" s="12" t="s">
        <v>501</v>
      </c>
      <c r="D346" s="12">
        <v>245</v>
      </c>
      <c r="E346" s="12">
        <v>75</v>
      </c>
      <c r="F346" s="16">
        <v>90</v>
      </c>
      <c r="G346" s="14">
        <f>E346/F346*100</f>
        <v>83.333333333333343</v>
      </c>
      <c r="H346" s="30" t="s">
        <v>502</v>
      </c>
    </row>
    <row r="347" spans="1:8" ht="195" customHeight="1" x14ac:dyDescent="0.25">
      <c r="A347" s="12" t="s">
        <v>107</v>
      </c>
      <c r="B347" s="66" t="s">
        <v>503</v>
      </c>
      <c r="C347" s="12" t="s">
        <v>504</v>
      </c>
      <c r="D347" s="12">
        <v>12</v>
      </c>
      <c r="E347" s="65">
        <v>8</v>
      </c>
      <c r="F347" s="16">
        <v>11</v>
      </c>
      <c r="G347" s="15">
        <f t="shared" si="32"/>
        <v>137.5</v>
      </c>
      <c r="H347" s="17" t="s">
        <v>505</v>
      </c>
    </row>
    <row r="348" spans="1:8" ht="17.25" x14ac:dyDescent="0.3">
      <c r="A348" s="105" t="s">
        <v>22</v>
      </c>
      <c r="B348" s="106"/>
      <c r="C348" s="106"/>
      <c r="D348" s="106"/>
      <c r="E348" s="106"/>
      <c r="F348" s="106"/>
      <c r="G348" s="106"/>
      <c r="H348" s="106"/>
    </row>
    <row r="349" spans="1:8" ht="49.5" x14ac:dyDescent="0.25">
      <c r="A349" s="11" t="s">
        <v>10</v>
      </c>
      <c r="B349" s="66" t="s">
        <v>506</v>
      </c>
      <c r="C349" s="12" t="s">
        <v>507</v>
      </c>
      <c r="D349" s="12">
        <v>36</v>
      </c>
      <c r="E349" s="65">
        <v>57</v>
      </c>
      <c r="F349" s="16">
        <v>60</v>
      </c>
      <c r="G349" s="15">
        <f t="shared" si="32"/>
        <v>105.26315789473684</v>
      </c>
      <c r="H349" s="66"/>
    </row>
    <row r="350" spans="1:8" ht="70.5" customHeight="1" x14ac:dyDescent="0.25">
      <c r="A350" s="11" t="s">
        <v>14</v>
      </c>
      <c r="B350" s="66" t="s">
        <v>508</v>
      </c>
      <c r="C350" s="12" t="s">
        <v>507</v>
      </c>
      <c r="D350" s="12">
        <v>44</v>
      </c>
      <c r="E350" s="12">
        <v>9</v>
      </c>
      <c r="F350" s="16">
        <v>6</v>
      </c>
      <c r="G350" s="14">
        <f t="shared" si="32"/>
        <v>66.666666666666657</v>
      </c>
      <c r="H350" s="66" t="s">
        <v>509</v>
      </c>
    </row>
    <row r="351" spans="1:8" ht="35.25" customHeight="1" x14ac:dyDescent="0.25">
      <c r="A351" s="74" t="s">
        <v>18</v>
      </c>
      <c r="B351" s="66" t="s">
        <v>510</v>
      </c>
      <c r="C351" s="12" t="s">
        <v>511</v>
      </c>
      <c r="D351" s="20">
        <v>4</v>
      </c>
      <c r="E351" s="20">
        <v>8</v>
      </c>
      <c r="F351" s="16">
        <v>12</v>
      </c>
      <c r="G351" s="15">
        <f t="shared" si="32"/>
        <v>150</v>
      </c>
      <c r="H351" s="2"/>
    </row>
  </sheetData>
  <mergeCells count="99">
    <mergeCell ref="B2:H2"/>
    <mergeCell ref="A182:A183"/>
    <mergeCell ref="A6:H6"/>
    <mergeCell ref="A3:A4"/>
    <mergeCell ref="B3:B4"/>
    <mergeCell ref="C3:C4"/>
    <mergeCell ref="D3:D4"/>
    <mergeCell ref="E3:G3"/>
    <mergeCell ref="H3:H4"/>
    <mergeCell ref="A26:H26"/>
    <mergeCell ref="A37:H37"/>
    <mergeCell ref="B20:H20"/>
    <mergeCell ref="A25:H25"/>
    <mergeCell ref="A7:H7"/>
    <mergeCell ref="A13:H13"/>
    <mergeCell ref="A16:H16"/>
    <mergeCell ref="A46:H46"/>
    <mergeCell ref="A52:H52"/>
    <mergeCell ref="A55:H55"/>
    <mergeCell ref="B43:H43"/>
    <mergeCell ref="A45:H45"/>
    <mergeCell ref="A67:H67"/>
    <mergeCell ref="A76:H76"/>
    <mergeCell ref="A84:H84"/>
    <mergeCell ref="A56:H56"/>
    <mergeCell ref="A63:H63"/>
    <mergeCell ref="A66:H66"/>
    <mergeCell ref="A103:H103"/>
    <mergeCell ref="A109:H109"/>
    <mergeCell ref="A114:H114"/>
    <mergeCell ref="B85:H85"/>
    <mergeCell ref="B96:H96"/>
    <mergeCell ref="A102:H102"/>
    <mergeCell ref="A124:F124"/>
    <mergeCell ref="A130:F130"/>
    <mergeCell ref="A136:H136"/>
    <mergeCell ref="A115:H115"/>
    <mergeCell ref="A119:H119"/>
    <mergeCell ref="A123:H123"/>
    <mergeCell ref="A137:H137"/>
    <mergeCell ref="A140:A141"/>
    <mergeCell ref="A143:A144"/>
    <mergeCell ref="A154:H154"/>
    <mergeCell ref="A169:H169"/>
    <mergeCell ref="B170:H170"/>
    <mergeCell ref="B182:B183"/>
    <mergeCell ref="C182:C183"/>
    <mergeCell ref="D182:D183"/>
    <mergeCell ref="E182:E183"/>
    <mergeCell ref="F182:F183"/>
    <mergeCell ref="G182:G183"/>
    <mergeCell ref="H182:H183"/>
    <mergeCell ref="A208:H208"/>
    <mergeCell ref="H189:H190"/>
    <mergeCell ref="H191:H192"/>
    <mergeCell ref="A195:A199"/>
    <mergeCell ref="C195:C196"/>
    <mergeCell ref="D195:D196"/>
    <mergeCell ref="E195:E196"/>
    <mergeCell ref="F195:F196"/>
    <mergeCell ref="G195:G196"/>
    <mergeCell ref="H195:H196"/>
    <mergeCell ref="A209:H209"/>
    <mergeCell ref="A210:H210"/>
    <mergeCell ref="A229:H229"/>
    <mergeCell ref="A231:H231"/>
    <mergeCell ref="A236:H236"/>
    <mergeCell ref="A255:H255"/>
    <mergeCell ref="A260:H260"/>
    <mergeCell ref="A265:H265"/>
    <mergeCell ref="A238:H238"/>
    <mergeCell ref="A239:H239"/>
    <mergeCell ref="A247:H247"/>
    <mergeCell ref="A249:H249"/>
    <mergeCell ref="A251:H251"/>
    <mergeCell ref="A254:H254"/>
    <mergeCell ref="A318:H318"/>
    <mergeCell ref="A285:H285"/>
    <mergeCell ref="A294:H294"/>
    <mergeCell ref="A303:H303"/>
    <mergeCell ref="A266:F266"/>
    <mergeCell ref="A275:F275"/>
    <mergeCell ref="A284:H284"/>
    <mergeCell ref="A340:H340"/>
    <mergeCell ref="A348:H348"/>
    <mergeCell ref="A17:H17"/>
    <mergeCell ref="A32:H32"/>
    <mergeCell ref="A38:H38"/>
    <mergeCell ref="A185:H185"/>
    <mergeCell ref="A226:H226"/>
    <mergeCell ref="A330:H330"/>
    <mergeCell ref="A335:H335"/>
    <mergeCell ref="A339:H339"/>
    <mergeCell ref="A329:H329"/>
    <mergeCell ref="A304:H304"/>
    <mergeCell ref="A307:A308"/>
    <mergeCell ref="B307:B308"/>
    <mergeCell ref="A310:A311"/>
    <mergeCell ref="B310:B311"/>
  </mergeCells>
  <pageMargins left="0.23622047244094491" right="0.23622047244094491" top="0" bottom="0" header="0" footer="0"/>
  <pageSetup paperSize="9" scale="53" firstPageNumber="84" fitToHeight="0" orientation="portrait" useFirstPageNumber="1" r:id="rId1"/>
  <headerFooter>
    <oddFooter>&amp;R &amp;P</oddFooter>
  </headerFooter>
  <rowBreaks count="1" manualBreakCount="1">
    <brk id="338"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2016-05-13T09:52:23Z</dcterms:modified>
</cp:coreProperties>
</file>